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!Klienci\KW\WIELKANOC\"/>
    </mc:Choice>
  </mc:AlternateContent>
  <xr:revisionPtr revIDLastSave="0" documentId="13_ncr:1_{988272E5-309B-44E5-BBDA-A70ACC5C939D}" xr6:coauthVersionLast="41" xr6:coauthVersionMax="41" xr10:uidLastSave="{00000000-0000-0000-0000-000000000000}"/>
  <bookViews>
    <workbookView xWindow="1425" yWindow="4125" windowWidth="15405" windowHeight="10920" firstSheet="2" activeTab="2" xr2:uid="{00000000-000D-0000-FFFF-FFFF00000000}"/>
  </bookViews>
  <sheets>
    <sheet name="Sponsoring wycena" sheetId="27" state="hidden" r:id="rId1"/>
    <sheet name="Rekomendowane formaty" sheetId="28" state="hidden" r:id="rId2"/>
    <sheet name="MEDIA PLAN" sheetId="55" r:id="rId3"/>
    <sheet name="TVP" sheetId="56" r:id="rId4"/>
    <sheet name="Polsat " sheetId="57" r:id="rId5"/>
    <sheet name="TVN" sheetId="58" r:id="rId6"/>
  </sheets>
  <definedNames>
    <definedName name="_IND1" localSheetId="2">#REF!</definedName>
    <definedName name="_IND1" localSheetId="1">#REF!</definedName>
    <definedName name="_IND1" localSheetId="0">#REF!</definedName>
    <definedName name="_IND1">#REF!</definedName>
    <definedName name="_IND2" localSheetId="2">#REF!</definedName>
    <definedName name="_IND2" localSheetId="1">#REF!</definedName>
    <definedName name="_IND2" localSheetId="0">#REF!</definedName>
    <definedName name="_IND2">#REF!</definedName>
    <definedName name="IDKAL1" localSheetId="2">#REF!</definedName>
    <definedName name="IDKAL1" localSheetId="1">#REF!</definedName>
    <definedName name="IDKAL1" localSheetId="0">#REF!</definedName>
    <definedName name="IDKAL1">#REF!</definedName>
    <definedName name="IDKAL2" localSheetId="2">#REF!</definedName>
    <definedName name="IDKAL2" localSheetId="1">#REF!</definedName>
    <definedName name="IDKAL2" localSheetId="0">#REF!</definedName>
    <definedName name="IDKAL2">#REF!</definedName>
    <definedName name="IDKAL3" localSheetId="2">#REF!</definedName>
    <definedName name="IDKAL3" localSheetId="1">#REF!</definedName>
    <definedName name="IDKAL3" localSheetId="0">#REF!</definedName>
    <definedName name="IDKAL3">#REF!</definedName>
    <definedName name="ju" localSheetId="2">#REF!</definedName>
    <definedName name="ju">#REF!</definedName>
    <definedName name="_xlnm.Print_Area" localSheetId="2">'MEDIA PLAN'!$A$1:$M$44</definedName>
    <definedName name="_xlnm.Print_Area" localSheetId="1">'Rekomendowane formaty'!$A$1:$AH$50</definedName>
    <definedName name="_xlnm.Print_Area" localSheetId="0">'Sponsoring wycena'!$A$1:$AH$68</definedName>
    <definedName name="TOTAL" localSheetId="2">#REF!</definedName>
    <definedName name="TOTAL" localSheetId="1">#REF!</definedName>
    <definedName name="TOTAL" localSheetId="0">#REF!</definedName>
    <definedName name="TOT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55" l="1"/>
  <c r="I8" i="58"/>
  <c r="I4" i="58"/>
  <c r="I5" i="58"/>
  <c r="I6" i="58"/>
  <c r="I7" i="58"/>
  <c r="I3" i="58"/>
  <c r="L6" i="57"/>
  <c r="K6" i="57"/>
  <c r="M2" i="57"/>
  <c r="M3" i="57"/>
  <c r="L5" i="56"/>
  <c r="L2" i="56"/>
  <c r="L3" i="56"/>
  <c r="L6" i="56"/>
  <c r="L4" i="56"/>
  <c r="K5" i="57"/>
  <c r="K4" i="57"/>
  <c r="M4" i="57" s="1"/>
  <c r="I2" i="58"/>
  <c r="L7" i="56" l="1"/>
  <c r="M5" i="57"/>
  <c r="M6" i="57"/>
  <c r="D28" i="55" l="1"/>
  <c r="D29" i="55" s="1"/>
  <c r="D31" i="55" l="1"/>
  <c r="K26" i="55"/>
  <c r="J25" i="55"/>
  <c r="I25" i="55"/>
  <c r="D32" i="55" l="1"/>
  <c r="D33" i="55" s="1"/>
  <c r="F46" i="28" l="1"/>
  <c r="V39" i="28"/>
  <c r="V38" i="28"/>
  <c r="C33" i="28"/>
  <c r="AC27" i="28"/>
  <c r="AB27" i="28"/>
  <c r="AC26" i="28"/>
  <c r="AB26" i="28"/>
  <c r="AC25" i="28"/>
  <c r="AB25" i="28"/>
  <c r="AC24" i="28"/>
  <c r="AB24" i="28"/>
  <c r="AC23" i="28"/>
  <c r="AB23" i="28"/>
  <c r="AC22" i="28"/>
  <c r="AB22" i="28"/>
  <c r="AC21" i="28"/>
  <c r="AB21" i="28"/>
  <c r="Z21" i="28"/>
  <c r="AC20" i="28"/>
  <c r="AB20" i="28"/>
  <c r="Z20" i="28"/>
  <c r="AC19" i="28"/>
  <c r="AB19" i="28"/>
  <c r="Z19" i="28"/>
  <c r="AC18" i="28"/>
  <c r="AB18" i="28"/>
  <c r="Z18" i="28"/>
  <c r="AC17" i="28"/>
  <c r="AB17" i="28"/>
  <c r="Z17" i="28"/>
  <c r="AC16" i="28"/>
  <c r="AB16" i="28"/>
  <c r="Z16" i="28"/>
  <c r="AC15" i="28"/>
  <c r="AB15" i="28"/>
  <c r="Z15" i="28"/>
  <c r="AC14" i="28"/>
  <c r="AB14" i="28"/>
  <c r="Z14" i="28"/>
  <c r="F64" i="27"/>
  <c r="V57" i="27"/>
  <c r="V56" i="27"/>
  <c r="C51" i="27"/>
  <c r="AC45" i="27"/>
  <c r="AB45" i="27"/>
  <c r="AC44" i="27"/>
  <c r="AB44" i="27"/>
  <c r="AC43" i="27"/>
  <c r="AB43" i="27"/>
  <c r="AC42" i="27"/>
  <c r="AB42" i="27"/>
  <c r="AC41" i="27"/>
  <c r="AB41" i="27"/>
  <c r="AC40" i="27"/>
  <c r="AB40" i="27"/>
  <c r="AC39" i="27"/>
  <c r="AB39" i="27"/>
  <c r="AC38" i="27"/>
  <c r="AB38" i="27"/>
  <c r="AC37" i="27"/>
  <c r="AB37" i="27"/>
  <c r="AC36" i="27"/>
  <c r="AB36" i="27"/>
  <c r="AC35" i="27"/>
  <c r="AB35" i="27"/>
  <c r="AC34" i="27"/>
  <c r="AB34" i="27"/>
  <c r="AC33" i="27"/>
  <c r="AB33" i="27"/>
  <c r="AC32" i="27"/>
  <c r="AB32" i="27"/>
  <c r="AC31" i="27"/>
  <c r="AB31" i="27"/>
  <c r="AC30" i="27"/>
  <c r="AB30" i="27"/>
  <c r="AC29" i="27"/>
  <c r="AB29" i="27"/>
  <c r="AC28" i="27"/>
  <c r="AB28" i="27"/>
  <c r="AC27" i="27"/>
  <c r="AB27" i="27"/>
  <c r="AC26" i="27"/>
  <c r="AB26" i="27"/>
  <c r="AC25" i="27"/>
  <c r="AB25" i="27"/>
  <c r="Z25" i="27"/>
  <c r="AC24" i="27"/>
  <c r="AB24" i="27"/>
  <c r="Z24" i="27"/>
  <c r="AC23" i="27"/>
  <c r="AB23" i="27"/>
  <c r="Z23" i="27"/>
  <c r="AC22" i="27"/>
  <c r="AB22" i="27"/>
  <c r="Z22" i="27"/>
  <c r="AC21" i="27"/>
  <c r="AB21" i="27"/>
  <c r="Z21" i="27"/>
  <c r="AC20" i="27"/>
  <c r="AB20" i="27"/>
  <c r="Z20" i="27"/>
  <c r="AC19" i="27"/>
  <c r="AB19" i="27"/>
  <c r="Z19" i="27"/>
  <c r="AC18" i="27"/>
  <c r="AB18" i="27"/>
  <c r="Z18" i="27"/>
  <c r="AC17" i="27"/>
  <c r="AB17" i="27"/>
  <c r="Z17" i="27"/>
  <c r="AC16" i="27"/>
  <c r="AB16" i="27"/>
  <c r="Z16" i="27"/>
  <c r="AC15" i="27"/>
  <c r="AB15" i="27"/>
  <c r="Z15" i="27"/>
  <c r="AC14" i="27"/>
  <c r="AB14" i="27"/>
  <c r="Z14" i="27"/>
  <c r="C52" i="27" l="1"/>
  <c r="C54" i="27" s="1"/>
  <c r="C34" i="28"/>
  <c r="C36" i="28" s="1"/>
  <c r="C37" i="28" l="1"/>
  <c r="C38" i="28" s="1"/>
  <c r="C55" i="27"/>
  <c r="C56" i="27" s="1"/>
</calcChain>
</file>

<file path=xl/sharedStrings.xml><?xml version="1.0" encoding="utf-8"?>
<sst xmlns="http://schemas.openxmlformats.org/spreadsheetml/2006/main" count="566" uniqueCount="174">
  <si>
    <t/>
  </si>
  <si>
    <t>Client:</t>
  </si>
  <si>
    <t>Brand:</t>
  </si>
  <si>
    <t>Product/Variant:</t>
  </si>
  <si>
    <t>Campaign:</t>
  </si>
  <si>
    <t>Period:</t>
  </si>
  <si>
    <t>Target:</t>
  </si>
  <si>
    <t>Mindshare Polska Sp. z o.o.</t>
  </si>
  <si>
    <t>Bonifraterska 17</t>
  </si>
  <si>
    <t>00-203 Warszawa</t>
  </si>
  <si>
    <t>Sąd Rejonowy dla m.st. Warszawy</t>
  </si>
  <si>
    <t>XII Wydział Gospodarczy KRS</t>
  </si>
  <si>
    <t>KRS: 0000076677</t>
  </si>
  <si>
    <t>NIP: 525-22-25-250</t>
  </si>
  <si>
    <t>Kapitał zakładowy 50.000,00 PLN</t>
  </si>
  <si>
    <t>Koszty kampanii</t>
  </si>
  <si>
    <t>Rabat</t>
  </si>
  <si>
    <t>Rate Card</t>
  </si>
  <si>
    <t>Cost Summary</t>
  </si>
  <si>
    <t>Campaign Net Cost</t>
  </si>
  <si>
    <t>----------------------------------</t>
  </si>
  <si>
    <t>VAT 23%</t>
  </si>
  <si>
    <t>Total Client's Cost</t>
  </si>
  <si>
    <t>Media Campaign Cost RC</t>
  </si>
  <si>
    <t xml:space="preserve">Total Net Cost </t>
  </si>
  <si>
    <t>MASPEX</t>
  </si>
  <si>
    <t>Agency Commission Base</t>
  </si>
  <si>
    <t xml:space="preserve">Stacja TV </t>
  </si>
  <si>
    <t xml:space="preserve">Program </t>
  </si>
  <si>
    <t xml:space="preserve">Format </t>
  </si>
  <si>
    <t>8"</t>
  </si>
  <si>
    <t>Ilośc BB</t>
  </si>
  <si>
    <t>Zwiastuny</t>
  </si>
  <si>
    <t>Premiera</t>
  </si>
  <si>
    <t>m</t>
  </si>
  <si>
    <t>k</t>
  </si>
  <si>
    <t>p</t>
  </si>
  <si>
    <t>Powtórka</t>
  </si>
  <si>
    <t>PT</t>
  </si>
  <si>
    <t>OFF</t>
  </si>
  <si>
    <t>Estymowany rtg</t>
  </si>
  <si>
    <t xml:space="preserve">Lącznie </t>
  </si>
  <si>
    <t>BB</t>
  </si>
  <si>
    <t>GRP</t>
  </si>
  <si>
    <t>Estymowane</t>
  </si>
  <si>
    <t>Net Net</t>
  </si>
  <si>
    <t>CPP</t>
  </si>
  <si>
    <t xml:space="preserve">Termin emisji </t>
  </si>
  <si>
    <t xml:space="preserve">Godzina emisji </t>
  </si>
  <si>
    <t>1+</t>
  </si>
  <si>
    <t>3+</t>
  </si>
  <si>
    <t>Estymowany zasięg</t>
  </si>
  <si>
    <t>Lubella</t>
  </si>
  <si>
    <t xml:space="preserve"> wrzesień-październik 2014</t>
  </si>
  <si>
    <t>F 25-49</t>
  </si>
  <si>
    <t>TVN</t>
  </si>
  <si>
    <t>Kuba Wojewódzki</t>
  </si>
  <si>
    <t>wrzesień</t>
  </si>
  <si>
    <t>październik</t>
  </si>
  <si>
    <t>Kuchnne Rewolucje</t>
  </si>
  <si>
    <t>wt 22:30</t>
  </si>
  <si>
    <t>czw 21:30</t>
  </si>
  <si>
    <t>Perfekcyjna Pani Domu</t>
  </si>
  <si>
    <t>pn 22:30</t>
  </si>
  <si>
    <t>Lekarze</t>
  </si>
  <si>
    <t>nd 21:30</t>
  </si>
  <si>
    <t>Prawo Agaty</t>
  </si>
  <si>
    <t>Na swpólnej</t>
  </si>
  <si>
    <t>wt 21:30</t>
  </si>
  <si>
    <t>pn-czw 20:10</t>
  </si>
  <si>
    <t>Pierwsza Miłość</t>
  </si>
  <si>
    <t>Polsat</t>
  </si>
  <si>
    <t>pn-pt 18:00</t>
  </si>
  <si>
    <t>Top Chef</t>
  </si>
  <si>
    <t>śr 20:30</t>
  </si>
  <si>
    <t>Must be the Music. Tylko Muzyka</t>
  </si>
  <si>
    <t>nd 20:00</t>
  </si>
  <si>
    <t>Pogoda</t>
  </si>
  <si>
    <t>pn-nd 19:20</t>
  </si>
  <si>
    <t>TVP1</t>
  </si>
  <si>
    <t xml:space="preserve">Komisarz Alex </t>
  </si>
  <si>
    <t>K 25-49, wykszt sr+,miasta</t>
  </si>
  <si>
    <t>sb 20:20</t>
  </si>
  <si>
    <t xml:space="preserve">Ojciec Mateusz </t>
  </si>
  <si>
    <t>czw 20:20</t>
  </si>
  <si>
    <t>Barwy szczęścia</t>
  </si>
  <si>
    <t>pn-pt 20:10</t>
  </si>
  <si>
    <t>M jak miłość</t>
  </si>
  <si>
    <t>pn-wt 20:40</t>
  </si>
  <si>
    <t>Na dobre i na złe</t>
  </si>
  <si>
    <t>śr 20:40</t>
  </si>
  <si>
    <t>Pogoda 20.10</t>
  </si>
  <si>
    <t>pn-nd 20:10</t>
  </si>
  <si>
    <t>TVP 2</t>
  </si>
  <si>
    <t>1/09-31/10</t>
  </si>
  <si>
    <t>K 25-54 z dziećmi 0-14</t>
  </si>
  <si>
    <t>Mix</t>
  </si>
  <si>
    <t>All 16-49</t>
  </si>
  <si>
    <t xml:space="preserve">Zrealizowane </t>
  </si>
  <si>
    <t xml:space="preserve">TVP </t>
  </si>
  <si>
    <t>POLSAT</t>
  </si>
  <si>
    <t xml:space="preserve">TVN </t>
  </si>
  <si>
    <t>tbc</t>
  </si>
  <si>
    <t>All 25+</t>
  </si>
  <si>
    <t xml:space="preserve">The Media Insight Sp. Z o.o. </t>
  </si>
  <si>
    <t>ul. Żaryna 2B Budynek C</t>
  </si>
  <si>
    <t>02-593 Warszawa</t>
  </si>
  <si>
    <t>KRS: 0000128978</t>
  </si>
  <si>
    <t>NIP: 525-22-45-761</t>
  </si>
  <si>
    <t>PO</t>
  </si>
  <si>
    <t>PRIME</t>
  </si>
  <si>
    <t>Pr1</t>
  </si>
  <si>
    <t>PRZED</t>
  </si>
  <si>
    <t>Pr2</t>
  </si>
  <si>
    <t>film</t>
  </si>
  <si>
    <t>pozycja programowa</t>
  </si>
  <si>
    <t>usytuowanie</t>
  </si>
  <si>
    <t>daypart</t>
  </si>
  <si>
    <t>minuta emisji</t>
  </si>
  <si>
    <t>godzina emisji</t>
  </si>
  <si>
    <t>data emisji</t>
  </si>
  <si>
    <t>kanał telewizyjny</t>
  </si>
  <si>
    <t>LP.</t>
  </si>
  <si>
    <t>Wydarzenia</t>
  </si>
  <si>
    <t>EF</t>
  </si>
  <si>
    <t>uwagi</t>
  </si>
  <si>
    <t>program</t>
  </si>
  <si>
    <t>cena</t>
  </si>
  <si>
    <t>min</t>
  </si>
  <si>
    <t>godz</t>
  </si>
  <si>
    <t>godzina</t>
  </si>
  <si>
    <t>pasmo</t>
  </si>
  <si>
    <t>typ bl.</t>
  </si>
  <si>
    <t>Data</t>
  </si>
  <si>
    <t>ID Bloku</t>
  </si>
  <si>
    <t>618W08</t>
  </si>
  <si>
    <t>BLOK REKLAMOWY</t>
  </si>
  <si>
    <t>GODZ</t>
  </si>
  <si>
    <t>DATA</t>
  </si>
  <si>
    <t>KOD</t>
  </si>
  <si>
    <t>IDBLOK</t>
  </si>
  <si>
    <t>cena netto emisji 30"</t>
  </si>
  <si>
    <t>Film animowany - Shrek Forever</t>
  </si>
  <si>
    <t>Spot 30"</t>
  </si>
  <si>
    <t xml:space="preserve">koszt ekspresowego montażu </t>
  </si>
  <si>
    <t xml:space="preserve">Koszt total </t>
  </si>
  <si>
    <t>11.04.2020</t>
  </si>
  <si>
    <t>30"</t>
  </si>
  <si>
    <t>przed Fakty</t>
  </si>
  <si>
    <t>SPOT 45"</t>
  </si>
  <si>
    <t>SPOT 30"</t>
  </si>
  <si>
    <t>Koszt total</t>
  </si>
  <si>
    <t>11.04.20209</t>
  </si>
  <si>
    <t xml:space="preserve">Wiadomości </t>
  </si>
  <si>
    <t>Dance dance dance</t>
  </si>
  <si>
    <t>Teleexpress</t>
  </si>
  <si>
    <t>Okrasa łamie przepisy</t>
  </si>
  <si>
    <t>Familiada</t>
  </si>
  <si>
    <t>Chłopaki do wzięcia 2</t>
  </si>
  <si>
    <t>Film - Titanic</t>
  </si>
  <si>
    <t>613W03</t>
  </si>
  <si>
    <t>przed Masterchef junior 5</t>
  </si>
  <si>
    <t>614W08</t>
  </si>
  <si>
    <t>przed Kawaler</t>
  </si>
  <si>
    <t>617W11</t>
  </si>
  <si>
    <t>w Dorota inspiruje 3 /1</t>
  </si>
  <si>
    <t>617W09</t>
  </si>
  <si>
    <t>przed Kuchenne rewolucje 18</t>
  </si>
  <si>
    <t>620W11</t>
  </si>
  <si>
    <t>w Pretty woman /1</t>
  </si>
  <si>
    <t>Agency Commission 8%</t>
  </si>
  <si>
    <t>45"  i 30"</t>
  </si>
  <si>
    <t xml:space="preserve">Komitet Wyborczy </t>
  </si>
  <si>
    <t>Komitet Wyborczy Kandydata na Prezydenta Rzeczypospolitej Polskiej Andrzeja Dudy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</si>
</sst>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%"/>
    <numFmt numFmtId="165" formatCode="#,##0.00\ &quot;zł&quot;"/>
    <numFmt numFmtId="166" formatCode="_-* #,##0.00\ [$zł-415]_-;\-* #,##0.00\ [$zł-415]_-;_-* &quot;-&quot;??\ [$zł-415]_-;_-@_-"/>
    <numFmt numFmtId="167" formatCode="_-* #,##0.00\ &quot;€&quot;_-;\-* #,##0.00\ &quot;€&quot;_-;_-* &quot;-&quot;??\ &quot;€&quot;_-;_-@_-"/>
    <numFmt numFmtId="168" formatCode="#,##0.00&quot; &quot;;&quot;  (&quot;#,##0.00&quot;)&quot;;&quot;  - &quot;;@&quot; &quot;"/>
    <numFmt numFmtId="169" formatCode="#,##0&quot; &quot;;&quot;  (&quot;#,##0&quot;)&quot;;&quot;  - &quot;;@&quot; &quot;"/>
    <numFmt numFmtId="170" formatCode="&quot; $ &quot;#,##0&quot; &quot;;&quot; $ (&quot;#,##0&quot;)&quot;;&quot; $ - &quot;;@&quot; &quot;"/>
    <numFmt numFmtId="171" formatCode="#,##0.00&quot; &quot;[$zł-415];[Red]&quot;-&quot;#,##0.00&quot; &quot;[$zł-415]"/>
    <numFmt numFmtId="172" formatCode="&quot; $ &quot;#,##0.00&quot; &quot;;&quot; $ (&quot;#,##0.00&quot;)&quot;;&quot; $ - &quot;;@&quot; &quot;"/>
    <numFmt numFmtId="173" formatCode="#,##0.0"/>
    <numFmt numFmtId="174" formatCode="0.0"/>
    <numFmt numFmtId="175" formatCode="_-* #,##0\ &quot;zł&quot;_-;\-* #,##0\ &quot;zł&quot;_-;_-* &quot;-&quot;??\ &quot;zł&quot;_-;_-@_-"/>
    <numFmt numFmtId="176" formatCode="h:mm"/>
    <numFmt numFmtId="177" formatCode="#,###;0;"/>
    <numFmt numFmtId="178" formatCode="#,##0__"/>
    <numFmt numFmtId="179" formatCode="ddd\|dd/mm/yy"/>
  </numFmts>
  <fonts count="14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rgb="FF512654"/>
      <name val="Arial CE"/>
      <family val="2"/>
      <charset val="238"/>
    </font>
    <font>
      <b/>
      <sz val="11"/>
      <color theme="1"/>
      <name val="Arial CE"/>
      <family val="2"/>
      <charset val="238"/>
    </font>
    <font>
      <sz val="9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  <font>
      <i/>
      <sz val="9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Helv"/>
      <charset val="238"/>
    </font>
    <font>
      <sz val="11"/>
      <color rgb="FF512654"/>
      <name val="Arial CE"/>
      <family val="2"/>
      <charset val="238"/>
    </font>
    <font>
      <sz val="11"/>
      <color theme="1"/>
      <name val="Arial CE"/>
      <family val="2"/>
      <charset val="238"/>
    </font>
    <font>
      <b/>
      <i/>
      <sz val="11"/>
      <color theme="1"/>
      <name val="Arial CE"/>
      <charset val="238"/>
    </font>
    <font>
      <i/>
      <sz val="11"/>
      <color theme="1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8"/>
      <color indexed="8"/>
      <name val="Calibri"/>
      <family val="2"/>
      <charset val="238"/>
    </font>
    <font>
      <sz val="11"/>
      <color indexed="62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 CE"/>
      <charset val="238"/>
    </font>
    <font>
      <sz val="11"/>
      <color indexed="20"/>
      <name val="Calibri"/>
      <family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60"/>
      <name val="Calibri"/>
      <family val="2"/>
    </font>
    <font>
      <sz val="8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  <charset val="238"/>
    </font>
    <font>
      <b/>
      <sz val="11"/>
      <color indexed="9"/>
      <name val="Calibri"/>
      <family val="2"/>
    </font>
    <font>
      <sz val="11"/>
      <color indexed="2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b/>
      <sz val="12"/>
      <color rgb="FF00B0F0"/>
      <name val="Trebuchet MS"/>
      <family val="2"/>
      <charset val="238"/>
    </font>
    <font>
      <sz val="10"/>
      <color rgb="FF000000"/>
      <name val="Trebuchet MS"/>
      <family val="2"/>
      <charset val="238"/>
    </font>
    <font>
      <b/>
      <sz val="14"/>
      <color rgb="FF000000"/>
      <name val="Trebuchet MS"/>
      <family val="2"/>
      <charset val="238"/>
    </font>
    <font>
      <sz val="8.5"/>
      <color rgb="FF393939"/>
      <name val="Trebuchet MS"/>
      <family val="2"/>
      <charset val="238"/>
    </font>
    <font>
      <b/>
      <sz val="8.5"/>
      <color rgb="FF393939"/>
      <name val="Trebuchet MS"/>
      <family val="2"/>
      <charset val="238"/>
    </font>
    <font>
      <b/>
      <sz val="10"/>
      <color rgb="FF404040"/>
      <name val="Calibri"/>
      <family val="2"/>
      <charset val="238"/>
    </font>
    <font>
      <b/>
      <sz val="6"/>
      <color rgb="FF7F7F7F"/>
      <name val="Calibri"/>
      <family val="2"/>
      <charset val="238"/>
    </font>
    <font>
      <b/>
      <sz val="10.5"/>
      <color rgb="FF404040"/>
      <name val="Calibri"/>
      <family val="2"/>
      <charset val="238"/>
    </font>
    <font>
      <b/>
      <sz val="10"/>
      <color rgb="FFF7F7F7"/>
      <name val="Calibri"/>
      <family val="2"/>
      <charset val="238"/>
    </font>
    <font>
      <b/>
      <sz val="10"/>
      <color rgb="FF414694"/>
      <name val="Calibri"/>
      <family val="2"/>
      <charset val="238"/>
    </font>
    <font>
      <b/>
      <sz val="10"/>
      <color rgb="FFA6A6A6"/>
      <name val="Calibri"/>
      <family val="2"/>
      <charset val="238"/>
    </font>
    <font>
      <b/>
      <sz val="8.5"/>
      <color rgb="FF262626"/>
      <name val="Trebuchet MS"/>
      <family val="2"/>
      <charset val="238"/>
    </font>
    <font>
      <sz val="11"/>
      <name val="Calibri"/>
      <family val="2"/>
      <charset val="238"/>
    </font>
    <font>
      <b/>
      <sz val="7.5"/>
      <color rgb="FF262626"/>
      <name val="Trebuchet MS"/>
      <family val="2"/>
      <charset val="238"/>
    </font>
    <font>
      <b/>
      <sz val="10"/>
      <color rgb="FF262626"/>
      <name val="Trebuchet MS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Trebuchet MS"/>
      <family val="2"/>
      <charset val="238"/>
    </font>
    <font>
      <b/>
      <i/>
      <u/>
      <sz val="10"/>
      <color rgb="FF000000"/>
      <name val="Arial"/>
      <family val="2"/>
      <charset val="238"/>
    </font>
    <font>
      <b/>
      <i/>
      <sz val="11"/>
      <color theme="1"/>
      <name val="Arial CE"/>
      <family val="2"/>
      <charset val="238"/>
    </font>
    <font>
      <sz val="16"/>
      <color theme="1"/>
      <name val="Arial ce"/>
      <charset val="238"/>
    </font>
    <font>
      <b/>
      <sz val="11"/>
      <color theme="0"/>
      <name val="Arial CE"/>
      <charset val="238"/>
    </font>
    <font>
      <b/>
      <i/>
      <sz val="11"/>
      <color theme="0"/>
      <name val="Arial CE"/>
      <charset val="238"/>
    </font>
    <font>
      <u/>
      <sz val="13.2"/>
      <color theme="10"/>
      <name val="Czcionka tekstu podstawowego"/>
      <family val="2"/>
      <charset val="238"/>
    </font>
    <font>
      <sz val="11"/>
      <color rgb="FFFF0000"/>
      <name val="Arial CE"/>
      <family val="2"/>
      <charset val="238"/>
    </font>
    <font>
      <sz val="11"/>
      <name val="Arial CE"/>
      <family val="2"/>
      <charset val="238"/>
    </font>
    <font>
      <sz val="10"/>
      <color indexed="8"/>
      <name val="Arial"/>
      <family val="2"/>
    </font>
    <font>
      <i/>
      <sz val="11"/>
      <name val="Arial CE"/>
      <family val="2"/>
      <charset val="238"/>
    </font>
    <font>
      <sz val="10"/>
      <name val="Arial"/>
      <family val="2"/>
      <charset val="238"/>
    </font>
    <font>
      <b/>
      <i/>
      <sz val="11"/>
      <name val="Arial CE"/>
      <charset val="238"/>
    </font>
    <font>
      <b/>
      <i/>
      <sz val="11"/>
      <name val="Arial CE"/>
      <family val="2"/>
      <charset val="238"/>
    </font>
    <font>
      <i/>
      <sz val="11"/>
      <name val="Arial CE"/>
      <charset val="238"/>
    </font>
    <font>
      <b/>
      <i/>
      <sz val="11"/>
      <color rgb="FF00B050"/>
      <name val="Arial CE"/>
      <charset val="238"/>
    </font>
    <font>
      <i/>
      <sz val="11"/>
      <color rgb="FF00B050"/>
      <name val="Arial CE"/>
      <family val="2"/>
      <charset val="238"/>
    </font>
    <font>
      <i/>
      <sz val="11"/>
      <color theme="1"/>
      <name val="Arial CE"/>
      <charset val="238"/>
    </font>
    <font>
      <sz val="9"/>
      <color rgb="FF512654"/>
      <name val="Arial CE"/>
      <family val="2"/>
      <charset val="238"/>
    </font>
    <font>
      <b/>
      <sz val="11"/>
      <color theme="1"/>
      <name val="Arial CE"/>
      <family val="2"/>
      <charset val="238"/>
    </font>
    <font>
      <sz val="9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rgb="FFFF0000"/>
      <name val="Arial CE"/>
      <family val="2"/>
      <charset val="238"/>
    </font>
    <font>
      <sz val="11"/>
      <color rgb="FF512654"/>
      <name val="Arial CE"/>
      <family val="2"/>
      <charset val="238"/>
    </font>
    <font>
      <b/>
      <i/>
      <sz val="11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  <font>
      <b/>
      <sz val="11"/>
      <color theme="0"/>
      <name val="Arial CE"/>
      <charset val="238"/>
    </font>
    <font>
      <b/>
      <i/>
      <sz val="11"/>
      <color theme="0"/>
      <name val="Arial CE"/>
      <charset val="238"/>
    </font>
    <font>
      <i/>
      <sz val="11"/>
      <color theme="1"/>
      <name val="Arial CE"/>
      <charset val="238"/>
    </font>
    <font>
      <sz val="11"/>
      <color theme="1"/>
      <name val="Arial CE"/>
      <charset val="238"/>
    </font>
    <font>
      <i/>
      <sz val="11"/>
      <color theme="1"/>
      <name val="Arial CE"/>
      <family val="2"/>
      <charset val="238"/>
    </font>
    <font>
      <sz val="11"/>
      <color theme="1"/>
      <name val="Arial CE"/>
      <family val="2"/>
      <charset val="238"/>
    </font>
    <font>
      <b/>
      <sz val="11"/>
      <color theme="1"/>
      <name val="Arial CE"/>
      <charset val="238"/>
    </font>
    <font>
      <b/>
      <i/>
      <sz val="11"/>
      <color theme="1"/>
      <name val="Arial CE"/>
      <charset val="238"/>
    </font>
    <font>
      <i/>
      <sz val="9"/>
      <color theme="1"/>
      <name val="Arial CE"/>
      <family val="2"/>
      <charset val="238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8"/>
      <color theme="1"/>
      <name val="Arial CE"/>
    </font>
    <font>
      <sz val="8"/>
      <color rgb="FFFFFFFF"/>
      <name val="Arial CE"/>
    </font>
    <font>
      <b/>
      <sz val="8"/>
      <color rgb="FFFFFFFF"/>
      <name val="Arial CE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charset val="238"/>
    </font>
    <font>
      <b/>
      <i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theme="1"/>
      <name val="Arial CE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Czcionka tekstu podstawowego"/>
      <family val="2"/>
      <charset val="238"/>
    </font>
    <font>
      <b/>
      <sz val="8"/>
      <name val="Arial CE"/>
      <family val="2"/>
      <charset val="238"/>
    </font>
    <font>
      <sz val="8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DFDFDF"/>
      </patternFill>
    </fill>
    <fill>
      <patternFill patternType="solid">
        <fgColor rgb="FFFFFFFF"/>
      </patternFill>
    </fill>
    <fill>
      <patternFill patternType="solid">
        <fgColor rgb="FFEFFBFF"/>
      </patternFill>
    </fill>
    <fill>
      <patternFill patternType="solid">
        <fgColor rgb="FFDCDDF0"/>
      </patternFill>
    </fill>
    <fill>
      <patternFill patternType="solid">
        <fgColor rgb="FFEAEBF6"/>
      </patternFill>
    </fill>
    <fill>
      <patternFill patternType="solid">
        <fgColor rgb="FFA7ABD9"/>
      </patternFill>
    </fill>
    <fill>
      <patternFill patternType="solid">
        <fgColor rgb="FFEFBFFF"/>
      </patternFill>
    </fill>
    <fill>
      <patternFill patternType="solid">
        <fgColor rgb="FFD3E8F1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20023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dashed">
        <color theme="0" tint="-0.34998626667073579"/>
      </right>
      <top style="medium">
        <color indexed="64"/>
      </top>
      <bottom/>
      <diagonal/>
    </border>
    <border>
      <left style="dashed">
        <color theme="0" tint="-0.34998626667073579"/>
      </left>
      <right style="dashed">
        <color theme="0" tint="-0.34998626667073579"/>
      </right>
      <top style="medium">
        <color indexed="64"/>
      </top>
      <bottom/>
      <diagonal/>
    </border>
    <border>
      <left style="medium">
        <color indexed="64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/>
      <top/>
      <bottom style="medium">
        <color rgb="FF00B0F0"/>
      </bottom>
      <diagonal/>
    </border>
    <border>
      <left/>
      <right/>
      <top style="thin">
        <color rgb="FF00B0F0"/>
      </top>
      <bottom style="medium">
        <color rgb="FF00B0F0"/>
      </bottom>
      <diagonal/>
    </border>
    <border>
      <left/>
      <right/>
      <top/>
      <bottom style="thick">
        <color rgb="FF7F7F7F"/>
      </bottom>
      <diagonal/>
    </border>
    <border>
      <left/>
      <right style="thin">
        <color rgb="FF7F7F7F"/>
      </right>
      <top/>
      <bottom/>
      <diagonal/>
    </border>
    <border>
      <left/>
      <right style="thin">
        <color rgb="FF7F7F7F"/>
      </right>
      <top/>
      <bottom style="thick">
        <color rgb="FF7F7F7F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D9D9D9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 style="medium">
        <color rgb="FF000000"/>
      </left>
      <right style="medium">
        <color rgb="FF000000"/>
      </right>
      <top style="medium">
        <color rgb="FF00B0F0"/>
      </top>
      <bottom style="medium">
        <color rgb="FF00B0F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dashed">
        <color theme="0" tint="-0.34998626667073579"/>
      </right>
      <top/>
      <bottom style="medium">
        <color indexed="64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medium">
        <color indexed="64"/>
      </bottom>
      <diagonal/>
    </border>
    <border>
      <left/>
      <right style="dashed">
        <color theme="0" tint="-0.34998626667073579"/>
      </right>
      <top/>
      <bottom style="medium">
        <color indexed="64"/>
      </bottom>
      <diagonal/>
    </border>
    <border>
      <left/>
      <right style="dashed">
        <color theme="0" tint="-0.34998626667073579"/>
      </right>
      <top style="medium">
        <color indexed="64"/>
      </top>
      <bottom/>
      <diagonal/>
    </border>
    <border>
      <left/>
      <right style="dashed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dashed">
        <color theme="0" tint="-0.34998626667073579"/>
      </left>
      <right style="medium">
        <color indexed="64"/>
      </right>
      <top/>
      <bottom/>
      <diagonal/>
    </border>
    <border>
      <left style="dashed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09">
    <xf numFmtId="0" fontId="0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2" fillId="28" borderId="0" applyNumberFormat="0" applyBorder="0" applyAlignment="0" applyProtection="0"/>
    <xf numFmtId="0" fontId="7" fillId="28" borderId="0" applyNumberFormat="0" applyBorder="0" applyAlignment="0" applyProtection="0"/>
    <xf numFmtId="0" fontId="32" fillId="29" borderId="0" applyNumberFormat="0" applyBorder="0" applyAlignment="0" applyProtection="0"/>
    <xf numFmtId="0" fontId="7" fillId="29" borderId="0" applyNumberFormat="0" applyBorder="0" applyAlignment="0" applyProtection="0"/>
    <xf numFmtId="0" fontId="32" fillId="30" borderId="0" applyNumberFormat="0" applyBorder="0" applyAlignment="0" applyProtection="0"/>
    <xf numFmtId="0" fontId="7" fillId="30" borderId="0" applyNumberFormat="0" applyBorder="0" applyAlignment="0" applyProtection="0"/>
    <xf numFmtId="0" fontId="32" fillId="31" borderId="0" applyNumberFormat="0" applyBorder="0" applyAlignment="0" applyProtection="0"/>
    <xf numFmtId="0" fontId="7" fillId="31" borderId="0" applyNumberFormat="0" applyBorder="0" applyAlignment="0" applyProtection="0"/>
    <xf numFmtId="0" fontId="32" fillId="32" borderId="0" applyNumberFormat="0" applyBorder="0" applyAlignment="0" applyProtection="0"/>
    <xf numFmtId="0" fontId="7" fillId="22" borderId="0" applyNumberFormat="0" applyBorder="0" applyAlignment="0" applyProtection="0"/>
    <xf numFmtId="0" fontId="32" fillId="33" borderId="0" applyNumberFormat="0" applyBorder="0" applyAlignment="0" applyProtection="0"/>
    <xf numFmtId="0" fontId="7" fillId="26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1" borderId="0" applyNumberFormat="0" applyBorder="0" applyAlignment="0" applyProtection="0"/>
    <xf numFmtId="0" fontId="31" fillId="34" borderId="0" applyNumberFormat="0" applyBorder="0" applyAlignment="0" applyProtection="0"/>
    <xf numFmtId="0" fontId="31" fillId="37" borderId="0" applyNumberFormat="0" applyBorder="0" applyAlignment="0" applyProtection="0"/>
    <xf numFmtId="0" fontId="32" fillId="34" borderId="0" applyNumberFormat="0" applyBorder="0" applyAlignment="0" applyProtection="0"/>
    <xf numFmtId="0" fontId="7" fillId="13" borderId="0" applyNumberFormat="0" applyBorder="0" applyAlignment="0" applyProtection="0"/>
    <xf numFmtId="0" fontId="32" fillId="35" borderId="0" applyNumberFormat="0" applyBorder="0" applyAlignment="0" applyProtection="0"/>
    <xf numFmtId="0" fontId="7" fillId="16" borderId="0" applyNumberFormat="0" applyBorder="0" applyAlignment="0" applyProtection="0"/>
    <xf numFmtId="0" fontId="32" fillId="36" borderId="0" applyNumberFormat="0" applyBorder="0" applyAlignment="0" applyProtection="0"/>
    <xf numFmtId="0" fontId="7" fillId="36" borderId="0" applyNumberFormat="0" applyBorder="0" applyAlignment="0" applyProtection="0"/>
    <xf numFmtId="0" fontId="32" fillId="31" borderId="0" applyNumberFormat="0" applyBorder="0" applyAlignment="0" applyProtection="0"/>
    <xf numFmtId="0" fontId="7" fillId="20" borderId="0" applyNumberFormat="0" applyBorder="0" applyAlignment="0" applyProtection="0"/>
    <xf numFmtId="0" fontId="32" fillId="34" borderId="0" applyNumberFormat="0" applyBorder="0" applyAlignment="0" applyProtection="0"/>
    <xf numFmtId="0" fontId="7" fillId="23" borderId="0" applyNumberFormat="0" applyBorder="0" applyAlignment="0" applyProtection="0"/>
    <xf numFmtId="0" fontId="32" fillId="37" borderId="0" applyNumberFormat="0" applyBorder="0" applyAlignment="0" applyProtection="0"/>
    <xf numFmtId="0" fontId="7" fillId="27" borderId="0" applyNumberFormat="0" applyBorder="0" applyAlignment="0" applyProtection="0"/>
    <xf numFmtId="0" fontId="33" fillId="38" borderId="0" applyNumberFormat="0" applyBorder="0" applyAlignment="0" applyProtection="0"/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4" fillId="38" borderId="0" applyNumberFormat="0" applyBorder="0" applyAlignment="0" applyProtection="0"/>
    <xf numFmtId="0" fontId="30" fillId="14" borderId="0" applyNumberFormat="0" applyBorder="0" applyAlignment="0" applyProtection="0"/>
    <xf numFmtId="0" fontId="34" fillId="35" borderId="0" applyNumberFormat="0" applyBorder="0" applyAlignment="0" applyProtection="0"/>
    <xf numFmtId="0" fontId="30" fillId="17" borderId="0" applyNumberFormat="0" applyBorder="0" applyAlignment="0" applyProtection="0"/>
    <xf numFmtId="0" fontId="34" fillId="36" borderId="0" applyNumberFormat="0" applyBorder="0" applyAlignment="0" applyProtection="0"/>
    <xf numFmtId="0" fontId="30" fillId="36" borderId="0" applyNumberFormat="0" applyBorder="0" applyAlignment="0" applyProtection="0"/>
    <xf numFmtId="0" fontId="34" fillId="39" borderId="0" applyNumberFormat="0" applyBorder="0" applyAlignment="0" applyProtection="0"/>
    <xf numFmtId="0" fontId="30" fillId="39" borderId="0" applyNumberFormat="0" applyBorder="0" applyAlignment="0" applyProtection="0"/>
    <xf numFmtId="0" fontId="34" fillId="40" borderId="0" applyNumberFormat="0" applyBorder="0" applyAlignment="0" applyProtection="0"/>
    <xf numFmtId="0" fontId="30" fillId="24" borderId="0" applyNumberFormat="0" applyBorder="0" applyAlignment="0" applyProtection="0"/>
    <xf numFmtId="0" fontId="34" fillId="41" borderId="0" applyNumberFormat="0" applyBorder="0" applyAlignment="0" applyProtection="0"/>
    <xf numFmtId="0" fontId="30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5" borderId="0" applyNumberFormat="0" applyBorder="0" applyAlignment="0" applyProtection="0"/>
    <xf numFmtId="0" fontId="34" fillId="42" borderId="0" applyNumberFormat="0" applyBorder="0" applyAlignment="0" applyProtection="0"/>
    <xf numFmtId="0" fontId="30" fillId="12" borderId="0" applyNumberFormat="0" applyBorder="0" applyAlignment="0" applyProtection="0"/>
    <xf numFmtId="0" fontId="34" fillId="43" borderId="0" applyNumberFormat="0" applyBorder="0" applyAlignment="0" applyProtection="0"/>
    <xf numFmtId="0" fontId="30" fillId="15" borderId="0" applyNumberFormat="0" applyBorder="0" applyAlignment="0" applyProtection="0"/>
    <xf numFmtId="0" fontId="34" fillId="44" borderId="0" applyNumberFormat="0" applyBorder="0" applyAlignment="0" applyProtection="0"/>
    <xf numFmtId="0" fontId="30" fillId="18" borderId="0" applyNumberFormat="0" applyBorder="0" applyAlignment="0" applyProtection="0"/>
    <xf numFmtId="0" fontId="34" fillId="39" borderId="0" applyNumberFormat="0" applyBorder="0" applyAlignment="0" applyProtection="0"/>
    <xf numFmtId="0" fontId="30" fillId="19" borderId="0" applyNumberFormat="0" applyBorder="0" applyAlignment="0" applyProtection="0"/>
    <xf numFmtId="0" fontId="34" fillId="40" borderId="0" applyNumberFormat="0" applyBorder="0" applyAlignment="0" applyProtection="0"/>
    <xf numFmtId="0" fontId="30" fillId="21" borderId="0" applyNumberFormat="0" applyBorder="0" applyAlignment="0" applyProtection="0"/>
    <xf numFmtId="0" fontId="34" fillId="45" borderId="0" applyNumberFormat="0" applyBorder="0" applyAlignment="0" applyProtection="0"/>
    <xf numFmtId="0" fontId="30" fillId="25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46" borderId="27" applyNumberFormat="0" applyAlignment="0" applyProtection="0"/>
    <xf numFmtId="0" fontId="37" fillId="0" borderId="28" applyNumberFormat="0" applyFill="0" applyAlignment="0" applyProtection="0"/>
    <xf numFmtId="0" fontId="1" fillId="47" borderId="29" applyNumberFormat="0" applyFont="0" applyAlignment="0" applyProtection="0"/>
    <xf numFmtId="0" fontId="38" fillId="33" borderId="27" applyNumberFormat="0" applyAlignment="0" applyProtection="0"/>
    <xf numFmtId="0" fontId="23" fillId="8" borderId="21" applyNumberFormat="0" applyAlignment="0" applyProtection="0"/>
    <xf numFmtId="0" fontId="39" fillId="46" borderId="30" applyNumberFormat="0" applyAlignment="0" applyProtection="0"/>
    <xf numFmtId="0" fontId="24" fillId="9" borderId="22" applyNumberFormat="0" applyAlignment="0" applyProtection="0"/>
    <xf numFmtId="0" fontId="40" fillId="30" borderId="0" applyNumberFormat="0" applyBorder="0" applyAlignment="0" applyProtection="0"/>
    <xf numFmtId="0" fontId="20" fillId="5" borderId="0" applyNumberFormat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2" fillId="33" borderId="27" applyNumberFormat="0" applyAlignment="0" applyProtection="0"/>
    <xf numFmtId="167" fontId="1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5" fillId="29" borderId="0" applyNumberFormat="0" applyBorder="0" applyAlignment="0" applyProtection="0"/>
    <xf numFmtId="0" fontId="46" fillId="0" borderId="28" applyNumberFormat="0" applyFill="0" applyAlignment="0" applyProtection="0"/>
    <xf numFmtId="0" fontId="26" fillId="0" borderId="23" applyNumberFormat="0" applyFill="0" applyAlignment="0" applyProtection="0"/>
    <xf numFmtId="0" fontId="47" fillId="48" borderId="31" applyNumberFormat="0" applyAlignment="0" applyProtection="0"/>
    <xf numFmtId="0" fontId="27" fillId="10" borderId="24" applyNumberFormat="0" applyAlignment="0" applyProtection="0"/>
    <xf numFmtId="0" fontId="48" fillId="0" borderId="32" applyNumberFormat="0" applyFill="0" applyAlignment="0" applyProtection="0"/>
    <xf numFmtId="0" fontId="17" fillId="0" borderId="18" applyNumberFormat="0" applyFill="0" applyAlignment="0" applyProtection="0"/>
    <xf numFmtId="0" fontId="49" fillId="0" borderId="33" applyNumberFormat="0" applyFill="0" applyAlignment="0" applyProtection="0"/>
    <xf numFmtId="0" fontId="18" fillId="0" borderId="19" applyNumberFormat="0" applyFill="0" applyAlignment="0" applyProtection="0"/>
    <xf numFmtId="0" fontId="50" fillId="0" borderId="34" applyNumberFormat="0" applyFill="0" applyAlignment="0" applyProtection="0"/>
    <xf numFmtId="0" fontId="19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49" borderId="0" applyNumberFormat="0" applyBorder="0" applyAlignment="0" applyProtection="0"/>
    <xf numFmtId="0" fontId="22" fillId="7" borderId="0" applyNumberFormat="0" applyBorder="0" applyAlignment="0" applyProtection="0"/>
    <xf numFmtId="0" fontId="52" fillId="49" borderId="0" applyNumberFormat="0" applyBorder="0" applyAlignment="0" applyProtection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53" fillId="0" borderId="0"/>
    <xf numFmtId="0" fontId="54" fillId="0" borderId="0"/>
    <xf numFmtId="0" fontId="7" fillId="0" borderId="0"/>
    <xf numFmtId="0" fontId="7" fillId="0" borderId="0"/>
    <xf numFmtId="0" fontId="1" fillId="0" borderId="0"/>
    <xf numFmtId="0" fontId="55" fillId="0" borderId="0"/>
    <xf numFmtId="0" fontId="1" fillId="0" borderId="0" applyNumberFormat="0" applyFont="0" applyFill="0" applyBorder="0" applyAlignment="0" applyProtection="0"/>
    <xf numFmtId="0" fontId="10" fillId="0" borderId="0"/>
    <xf numFmtId="0" fontId="54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56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7" fillId="46" borderId="27" applyNumberFormat="0" applyAlignment="0" applyProtection="0"/>
    <xf numFmtId="0" fontId="25" fillId="9" borderId="21" applyNumberFormat="0" applyAlignment="0" applyProtection="0"/>
    <xf numFmtId="9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58" fillId="30" borderId="0" applyNumberFormat="0" applyBorder="0" applyAlignment="0" applyProtection="0"/>
    <xf numFmtId="14" fontId="56" fillId="0" borderId="0" applyFont="0" applyFill="0" applyBorder="0" applyAlignment="0" applyProtection="0"/>
    <xf numFmtId="14" fontId="1" fillId="0" borderId="0" applyFont="0" applyFill="0" applyBorder="0" applyAlignment="0" applyProtection="0"/>
    <xf numFmtId="0" fontId="59" fillId="46" borderId="30" applyNumberFormat="0" applyAlignment="0" applyProtection="0"/>
    <xf numFmtId="0" fontId="60" fillId="0" borderId="35" applyNumberFormat="0" applyFill="0" applyAlignment="0" applyProtection="0"/>
    <xf numFmtId="0" fontId="16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35" applyNumberFormat="0" applyFill="0" applyAlignment="0" applyProtection="0"/>
    <xf numFmtId="0" fontId="69" fillId="0" borderId="0" applyNumberFormat="0" applyFill="0" applyBorder="0" applyAlignment="0" applyProtection="0"/>
    <xf numFmtId="0" fontId="32" fillId="47" borderId="29" applyNumberFormat="0" applyFont="0" applyAlignment="0" applyProtection="0"/>
    <xf numFmtId="0" fontId="56" fillId="11" borderId="25" applyNumberFormat="0" applyFont="0" applyAlignment="0" applyProtection="0"/>
    <xf numFmtId="0" fontId="70" fillId="48" borderId="31" applyNumberFormat="0" applyAlignment="0" applyProtection="0"/>
    <xf numFmtId="44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1" fillId="29" borderId="0" applyNumberFormat="0" applyBorder="0" applyAlignment="0" applyProtection="0"/>
    <xf numFmtId="0" fontId="21" fillId="6" borderId="0" applyNumberFormat="0" applyBorder="0" applyAlignment="0" applyProtection="0"/>
    <xf numFmtId="0" fontId="72" fillId="6" borderId="0" applyNumberFormat="0" applyBorder="0" applyAlignment="0" applyProtection="0"/>
    <xf numFmtId="0" fontId="73" fillId="0" borderId="0"/>
    <xf numFmtId="0" fontId="43" fillId="0" borderId="0" applyNumberFormat="0" applyFill="0" applyBorder="0" applyAlignment="0" applyProtection="0"/>
    <xf numFmtId="0" fontId="74" fillId="0" borderId="0">
      <alignment vertical="center"/>
    </xf>
    <xf numFmtId="168" fontId="74" fillId="0" borderId="0" applyFont="0" applyBorder="0" applyProtection="0">
      <alignment vertical="center"/>
    </xf>
    <xf numFmtId="169" fontId="74" fillId="0" borderId="0" applyFont="0" applyBorder="0" applyProtection="0">
      <alignment vertical="center"/>
    </xf>
    <xf numFmtId="170" fontId="74" fillId="0" borderId="0" applyFont="0" applyBorder="0" applyProtection="0">
      <alignment vertical="center"/>
    </xf>
    <xf numFmtId="0" fontId="75" fillId="0" borderId="42"/>
    <xf numFmtId="0" fontId="76" fillId="0" borderId="0"/>
    <xf numFmtId="0" fontId="74" fillId="0" borderId="0"/>
    <xf numFmtId="0" fontId="77" fillId="0" borderId="0"/>
    <xf numFmtId="0" fontId="78" fillId="50" borderId="0">
      <alignment horizontal="left" vertical="center" wrapText="1" indent="1"/>
    </xf>
    <xf numFmtId="0" fontId="78" fillId="50" borderId="43">
      <alignment horizontal="left" vertical="center" wrapText="1" indent="1"/>
    </xf>
    <xf numFmtId="0" fontId="78" fillId="50" borderId="0">
      <alignment horizontal="right" vertical="center" wrapText="1" indent="1"/>
    </xf>
    <xf numFmtId="0" fontId="78" fillId="50" borderId="43">
      <alignment horizontal="right" vertical="center" wrapText="1" indent="1"/>
    </xf>
    <xf numFmtId="0" fontId="78" fillId="51" borderId="0">
      <alignment horizontal="left" vertical="center" wrapText="1" indent="1"/>
    </xf>
    <xf numFmtId="0" fontId="78" fillId="52" borderId="0">
      <alignment horizontal="left" vertical="center" wrapText="1" indent="1"/>
    </xf>
    <xf numFmtId="0" fontId="78" fillId="52" borderId="43">
      <alignment horizontal="left" vertical="center" wrapText="1" indent="1"/>
    </xf>
    <xf numFmtId="0" fontId="78" fillId="51" borderId="43">
      <alignment horizontal="left" vertical="center" wrapText="1" indent="1"/>
    </xf>
    <xf numFmtId="0" fontId="78" fillId="51" borderId="0">
      <alignment horizontal="right" vertical="center" wrapText="1" indent="1"/>
    </xf>
    <xf numFmtId="0" fontId="78" fillId="52" borderId="0">
      <alignment horizontal="right" vertical="center" wrapText="1" indent="1"/>
    </xf>
    <xf numFmtId="0" fontId="78" fillId="52" borderId="43">
      <alignment horizontal="right" vertical="center" wrapText="1" indent="1"/>
    </xf>
    <xf numFmtId="0" fontId="78" fillId="51" borderId="43">
      <alignment horizontal="right" vertical="center" wrapText="1" indent="1"/>
    </xf>
    <xf numFmtId="0" fontId="79" fillId="51" borderId="44">
      <alignment horizontal="left" wrapText="1" indent="1"/>
    </xf>
    <xf numFmtId="0" fontId="79" fillId="52" borderId="44">
      <alignment horizontal="left" wrapText="1" indent="1"/>
    </xf>
    <xf numFmtId="0" fontId="79" fillId="51" borderId="44">
      <alignment horizontal="right" wrapText="1" indent="1"/>
    </xf>
    <xf numFmtId="0" fontId="79" fillId="52" borderId="44">
      <alignment horizontal="right" wrapText="1" indent="1"/>
    </xf>
    <xf numFmtId="0" fontId="80" fillId="0" borderId="45">
      <alignment horizontal="left" vertical="center"/>
    </xf>
    <xf numFmtId="0" fontId="80" fillId="0" borderId="45">
      <alignment horizontal="right" vertical="center"/>
    </xf>
    <xf numFmtId="0" fontId="80" fillId="1" borderId="0">
      <alignment horizontal="right" vertical="center"/>
    </xf>
    <xf numFmtId="0" fontId="80" fillId="1" borderId="46">
      <alignment horizontal="right" vertical="center"/>
    </xf>
    <xf numFmtId="0" fontId="80" fillId="1" borderId="47">
      <alignment horizontal="right" vertical="center"/>
    </xf>
    <xf numFmtId="0" fontId="80" fillId="1" borderId="48">
      <alignment horizontal="center" vertical="center"/>
    </xf>
    <xf numFmtId="0" fontId="81" fillId="0" borderId="49">
      <alignment horizontal="right" vertical="center"/>
    </xf>
    <xf numFmtId="0" fontId="82" fillId="0" borderId="0">
      <alignment horizontal="left" vertical="top"/>
    </xf>
    <xf numFmtId="0" fontId="83" fillId="0" borderId="50">
      <alignment horizontal="left" vertical="center"/>
    </xf>
    <xf numFmtId="0" fontId="84" fillId="53" borderId="0">
      <alignment horizontal="center" vertical="center"/>
    </xf>
    <xf numFmtId="0" fontId="84" fillId="0" borderId="50">
      <alignment horizontal="right" vertical="center"/>
    </xf>
    <xf numFmtId="0" fontId="80" fillId="0" borderId="50">
      <alignment horizontal="right" vertical="center"/>
    </xf>
    <xf numFmtId="0" fontId="84" fillId="53" borderId="48">
      <alignment horizontal="right" vertical="center"/>
    </xf>
    <xf numFmtId="0" fontId="84" fillId="1" borderId="50">
      <alignment horizontal="right" vertical="center"/>
    </xf>
    <xf numFmtId="0" fontId="85" fillId="0" borderId="50">
      <alignment horizontal="right" vertical="center"/>
    </xf>
    <xf numFmtId="0" fontId="84" fillId="53" borderId="47">
      <alignment horizontal="right" vertical="center"/>
    </xf>
    <xf numFmtId="0" fontId="84" fillId="54" borderId="50">
      <alignment horizontal="right" vertical="center"/>
    </xf>
    <xf numFmtId="0" fontId="80" fillId="1" borderId="50">
      <alignment horizontal="center" vertical="center"/>
    </xf>
    <xf numFmtId="0" fontId="80" fillId="55" borderId="0">
      <alignment horizontal="center" vertical="center"/>
    </xf>
    <xf numFmtId="0" fontId="84" fillId="53" borderId="50">
      <alignment horizontal="right" vertical="center"/>
    </xf>
    <xf numFmtId="0" fontId="86" fillId="56" borderId="51">
      <alignment horizontal="right"/>
    </xf>
    <xf numFmtId="0" fontId="86" fillId="57" borderId="0">
      <alignment horizontal="right" vertical="center"/>
    </xf>
    <xf numFmtId="0" fontId="86" fillId="52" borderId="0">
      <alignment horizontal="right" vertical="center"/>
    </xf>
    <xf numFmtId="0" fontId="86" fillId="1" borderId="52">
      <alignment horizontal="right"/>
    </xf>
    <xf numFmtId="0" fontId="87" fillId="57" borderId="53"/>
    <xf numFmtId="0" fontId="88" fillId="0" borderId="0"/>
    <xf numFmtId="0" fontId="89" fillId="0" borderId="0">
      <alignment vertical="top"/>
    </xf>
    <xf numFmtId="0" fontId="90" fillId="0" borderId="0" applyNumberFormat="0" applyBorder="0" applyProtection="0">
      <alignment horizontal="center" vertical="center"/>
    </xf>
    <xf numFmtId="0" fontId="90" fillId="0" borderId="0" applyNumberFormat="0" applyBorder="0" applyProtection="0">
      <alignment horizontal="center" vertical="center" textRotation="90"/>
    </xf>
    <xf numFmtId="0" fontId="78" fillId="50" borderId="0">
      <alignment horizontal="left" vertical="center" wrapText="1" indent="1"/>
    </xf>
    <xf numFmtId="0" fontId="78" fillId="50" borderId="43">
      <alignment horizontal="left" vertical="center" wrapText="1" indent="1"/>
    </xf>
    <xf numFmtId="0" fontId="78" fillId="50" borderId="0">
      <alignment horizontal="right" vertical="center" wrapText="1" indent="1"/>
    </xf>
    <xf numFmtId="0" fontId="78" fillId="50" borderId="43">
      <alignment horizontal="right" vertical="center" wrapText="1" indent="1"/>
    </xf>
    <xf numFmtId="0" fontId="78" fillId="51" borderId="0">
      <alignment horizontal="left" vertical="center" wrapText="1" indent="1"/>
    </xf>
    <xf numFmtId="0" fontId="78" fillId="52" borderId="0">
      <alignment horizontal="left" vertical="center" wrapText="1" indent="1"/>
    </xf>
    <xf numFmtId="0" fontId="78" fillId="52" borderId="43">
      <alignment horizontal="left" vertical="center" wrapText="1" indent="1"/>
    </xf>
    <xf numFmtId="0" fontId="78" fillId="51" borderId="43">
      <alignment horizontal="left" vertical="center" wrapText="1" indent="1"/>
    </xf>
    <xf numFmtId="0" fontId="78" fillId="51" borderId="0">
      <alignment horizontal="right" vertical="center" wrapText="1" indent="1"/>
    </xf>
    <xf numFmtId="0" fontId="78" fillId="52" borderId="0">
      <alignment horizontal="right" vertical="center" wrapText="1" indent="1"/>
    </xf>
    <xf numFmtId="0" fontId="78" fillId="52" borderId="43">
      <alignment horizontal="right" vertical="center" wrapText="1" indent="1"/>
    </xf>
    <xf numFmtId="0" fontId="78" fillId="51" borderId="43">
      <alignment horizontal="right" vertical="center" wrapText="1" indent="1"/>
    </xf>
    <xf numFmtId="0" fontId="79" fillId="51" borderId="44">
      <alignment horizontal="left" wrapText="1" indent="1"/>
    </xf>
    <xf numFmtId="0" fontId="79" fillId="52" borderId="44">
      <alignment horizontal="left" wrapText="1" indent="1"/>
    </xf>
    <xf numFmtId="0" fontId="79" fillId="51" borderId="44">
      <alignment horizontal="right" wrapText="1" indent="1"/>
    </xf>
    <xf numFmtId="0" fontId="79" fillId="52" borderId="44">
      <alignment horizontal="right" wrapText="1" indent="1"/>
    </xf>
    <xf numFmtId="0" fontId="76" fillId="0" borderId="0"/>
    <xf numFmtId="0" fontId="91" fillId="0" borderId="0"/>
    <xf numFmtId="0" fontId="92" fillId="0" borderId="0" applyNumberFormat="0" applyBorder="0" applyProtection="0">
      <alignment vertical="center"/>
    </xf>
    <xf numFmtId="171" fontId="92" fillId="0" borderId="0" applyBorder="0" applyProtection="0">
      <alignment vertical="center"/>
    </xf>
    <xf numFmtId="44" fontId="7" fillId="0" borderId="0" applyFont="0" applyFill="0" applyBorder="0" applyAlignment="0" applyProtection="0"/>
    <xf numFmtId="0" fontId="53" fillId="0" borderId="0"/>
    <xf numFmtId="0" fontId="74" fillId="0" borderId="0">
      <alignment vertical="center"/>
    </xf>
    <xf numFmtId="168" fontId="74" fillId="0" borderId="0">
      <alignment vertical="center"/>
    </xf>
    <xf numFmtId="169" fontId="74" fillId="0" borderId="0">
      <alignment vertical="center"/>
    </xf>
    <xf numFmtId="172" fontId="74" fillId="0" borderId="0">
      <alignment vertical="center"/>
    </xf>
    <xf numFmtId="170" fontId="74" fillId="0" borderId="0">
      <alignment vertical="center"/>
    </xf>
    <xf numFmtId="0" fontId="90" fillId="0" borderId="0">
      <alignment horizontal="center" vertical="center"/>
    </xf>
    <xf numFmtId="0" fontId="90" fillId="0" borderId="0">
      <alignment horizontal="center" vertical="center" textRotation="90"/>
    </xf>
    <xf numFmtId="9" fontId="74" fillId="0" borderId="0">
      <alignment vertical="center"/>
    </xf>
    <xf numFmtId="0" fontId="92" fillId="0" borderId="0">
      <alignment vertical="center"/>
    </xf>
    <xf numFmtId="171" fontId="92" fillId="0" borderId="0">
      <alignment vertical="center"/>
    </xf>
    <xf numFmtId="0" fontId="54" fillId="0" borderId="0"/>
    <xf numFmtId="0" fontId="97" fillId="0" borderId="0" applyNumberFormat="0" applyFill="0" applyBorder="0" applyAlignment="0" applyProtection="0">
      <alignment vertical="top"/>
      <protection locked="0"/>
    </xf>
    <xf numFmtId="0" fontId="54" fillId="0" borderId="0"/>
    <xf numFmtId="0" fontId="7" fillId="0" borderId="0"/>
    <xf numFmtId="9" fontId="7" fillId="0" borderId="0" applyFont="0" applyFill="0" applyBorder="0" applyAlignment="0" applyProtection="0"/>
    <xf numFmtId="0" fontId="100" fillId="0" borderId="0"/>
    <xf numFmtId="0" fontId="102" fillId="0" borderId="0"/>
    <xf numFmtId="0" fontId="1" fillId="0" borderId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39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43" fontId="8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140" fillId="0" borderId="0"/>
    <xf numFmtId="9" fontId="140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3" fillId="0" borderId="0"/>
    <xf numFmtId="0" fontId="7" fillId="0" borderId="0"/>
    <xf numFmtId="0" fontId="53" fillId="0" borderId="0"/>
    <xf numFmtId="0" fontId="1" fillId="0" borderId="0"/>
    <xf numFmtId="0" fontId="54" fillId="0" borderId="0"/>
    <xf numFmtId="0" fontId="53" fillId="0" borderId="0"/>
    <xf numFmtId="0" fontId="143" fillId="0" borderId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</cellStyleXfs>
  <cellXfs count="333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13" fillId="2" borderId="0" xfId="0" applyFont="1" applyFill="1" applyAlignment="1">
      <alignment horizontal="right"/>
    </xf>
    <xf numFmtId="0" fontId="13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2" fillId="2" borderId="0" xfId="1" applyFont="1" applyFill="1" applyAlignment="1">
      <alignment horizontal="left"/>
    </xf>
    <xf numFmtId="0" fontId="12" fillId="3" borderId="1" xfId="1" applyFont="1" applyFill="1" applyBorder="1" applyAlignment="1">
      <alignment horizontal="left"/>
    </xf>
    <xf numFmtId="0" fontId="12" fillId="3" borderId="4" xfId="1" applyFont="1" applyFill="1" applyBorder="1" applyAlignment="1">
      <alignment horizontal="left"/>
    </xf>
    <xf numFmtId="0" fontId="3" fillId="2" borderId="38" xfId="0" applyFont="1" applyFill="1" applyBorder="1" applyAlignment="1">
      <alignment horizontal="left" vertical="center"/>
    </xf>
    <xf numFmtId="49" fontId="13" fillId="4" borderId="39" xfId="0" applyNumberFormat="1" applyFont="1" applyFill="1" applyBorder="1" applyAlignment="1">
      <alignment horizontal="center" vertical="center" wrapText="1"/>
    </xf>
    <xf numFmtId="49" fontId="13" fillId="4" borderId="39" xfId="0" applyNumberFormat="1" applyFont="1" applyFill="1" applyBorder="1" applyAlignment="1">
      <alignment horizontal="center" vertical="center"/>
    </xf>
    <xf numFmtId="165" fontId="15" fillId="2" borderId="39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4" fontId="15" fillId="2" borderId="3" xfId="0" applyNumberFormat="1" applyFont="1" applyFill="1" applyBorder="1" applyAlignment="1">
      <alignment horizontal="left" vertical="center"/>
    </xf>
    <xf numFmtId="165" fontId="13" fillId="4" borderId="9" xfId="0" quotePrefix="1" applyNumberFormat="1" applyFont="1" applyFill="1" applyBorder="1" applyAlignment="1">
      <alignment horizontal="right" vertical="center"/>
    </xf>
    <xf numFmtId="4" fontId="15" fillId="2" borderId="0" xfId="0" applyNumberFormat="1" applyFont="1" applyFill="1" applyAlignment="1">
      <alignment horizontal="left" vertical="center"/>
    </xf>
    <xf numFmtId="165" fontId="13" fillId="4" borderId="10" xfId="0" quotePrefix="1" applyNumberFormat="1" applyFont="1" applyFill="1" applyBorder="1" applyAlignment="1">
      <alignment horizontal="right" vertical="center"/>
    </xf>
    <xf numFmtId="49" fontId="15" fillId="2" borderId="0" xfId="0" applyNumberFormat="1" applyFont="1" applyFill="1" applyAlignment="1">
      <alignment horizontal="left" vertical="center"/>
    </xf>
    <xf numFmtId="165" fontId="13" fillId="2" borderId="10" xfId="0" applyNumberFormat="1" applyFont="1" applyFill="1" applyBorder="1" applyAlignment="1">
      <alignment horizontal="right" vertical="center"/>
    </xf>
    <xf numFmtId="49" fontId="15" fillId="2" borderId="8" xfId="0" applyNumberFormat="1" applyFont="1" applyFill="1" applyBorder="1" applyAlignment="1">
      <alignment horizontal="left" vertical="center"/>
    </xf>
    <xf numFmtId="165" fontId="13" fillId="2" borderId="11" xfId="0" applyNumberFormat="1" applyFont="1" applyFill="1" applyBorder="1" applyAlignment="1">
      <alignment horizontal="right" vertical="center"/>
    </xf>
    <xf numFmtId="0" fontId="94" fillId="2" borderId="0" xfId="183" applyFont="1" applyFill="1" applyBorder="1">
      <alignment horizontal="left" vertical="center" wrapText="1" indent="1"/>
    </xf>
    <xf numFmtId="0" fontId="94" fillId="2" borderId="0" xfId="183" applyFont="1" applyFill="1" applyBorder="1" applyAlignment="1">
      <alignment horizontal="center" vertical="center" wrapText="1"/>
    </xf>
    <xf numFmtId="3" fontId="13" fillId="2" borderId="0" xfId="0" applyNumberFormat="1" applyFont="1" applyFill="1"/>
    <xf numFmtId="0" fontId="14" fillId="2" borderId="39" xfId="0" applyFont="1" applyFill="1" applyBorder="1" applyAlignment="1">
      <alignment horizontal="left" vertical="center" wrapText="1"/>
    </xf>
    <xf numFmtId="0" fontId="3" fillId="2" borderId="54" xfId="0" applyFont="1" applyFill="1" applyBorder="1" applyAlignment="1">
      <alignment horizontal="left" vertical="center"/>
    </xf>
    <xf numFmtId="0" fontId="14" fillId="2" borderId="55" xfId="0" applyFont="1" applyFill="1" applyBorder="1" applyAlignment="1">
      <alignment horizontal="left" vertical="center" wrapText="1"/>
    </xf>
    <xf numFmtId="49" fontId="13" fillId="4" borderId="55" xfId="0" applyNumberFormat="1" applyFont="1" applyFill="1" applyBorder="1" applyAlignment="1">
      <alignment horizontal="center" vertical="center" wrapText="1"/>
    </xf>
    <xf numFmtId="49" fontId="13" fillId="4" borderId="5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17" fontId="3" fillId="2" borderId="0" xfId="0" quotePrefix="1" applyNumberFormat="1" applyFont="1" applyFill="1" applyAlignment="1">
      <alignment horizontal="left"/>
    </xf>
    <xf numFmtId="0" fontId="3" fillId="3" borderId="59" xfId="0" applyFont="1" applyFill="1" applyBorder="1" applyAlignment="1">
      <alignment horizontal="center"/>
    </xf>
    <xf numFmtId="0" fontId="93" fillId="3" borderId="2" xfId="1" applyFont="1" applyFill="1" applyBorder="1" applyAlignment="1">
      <alignment horizontal="center"/>
    </xf>
    <xf numFmtId="0" fontId="93" fillId="3" borderId="7" xfId="1" applyFont="1" applyFill="1" applyBorder="1" applyAlignment="1">
      <alignment horizontal="center"/>
    </xf>
    <xf numFmtId="165" fontId="99" fillId="4" borderId="10" xfId="0" quotePrefix="1" applyNumberFormat="1" applyFont="1" applyFill="1" applyBorder="1" applyAlignment="1">
      <alignment horizontal="right" vertical="center"/>
    </xf>
    <xf numFmtId="0" fontId="98" fillId="2" borderId="0" xfId="0" applyFont="1" applyFill="1"/>
    <xf numFmtId="173" fontId="15" fillId="2" borderId="36" xfId="0" applyNumberFormat="1" applyFont="1" applyFill="1" applyBorder="1" applyAlignment="1">
      <alignment horizontal="center" vertical="center"/>
    </xf>
    <xf numFmtId="173" fontId="15" fillId="2" borderId="57" xfId="0" applyNumberFormat="1" applyFont="1" applyFill="1" applyBorder="1" applyAlignment="1">
      <alignment horizontal="center" vertical="center"/>
    </xf>
    <xf numFmtId="173" fontId="15" fillId="2" borderId="38" xfId="0" applyNumberFormat="1" applyFont="1" applyFill="1" applyBorder="1" applyAlignment="1">
      <alignment horizontal="center" vertical="center"/>
    </xf>
    <xf numFmtId="173" fontId="15" fillId="2" borderId="58" xfId="0" applyNumberFormat="1" applyFont="1" applyFill="1" applyBorder="1" applyAlignment="1">
      <alignment horizontal="center" vertical="center"/>
    </xf>
    <xf numFmtId="173" fontId="15" fillId="2" borderId="54" xfId="0" applyNumberFormat="1" applyFont="1" applyFill="1" applyBorder="1" applyAlignment="1">
      <alignment horizontal="center" vertical="center"/>
    </xf>
    <xf numFmtId="173" fontId="15" fillId="2" borderId="56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/>
    <xf numFmtId="1" fontId="13" fillId="4" borderId="58" xfId="0" applyNumberFormat="1" applyFont="1" applyFill="1" applyBorder="1" applyAlignment="1">
      <alignment horizontal="center" vertical="center" wrapText="1"/>
    </xf>
    <xf numFmtId="1" fontId="13" fillId="4" borderId="56" xfId="0" applyNumberFormat="1" applyFont="1" applyFill="1" applyBorder="1" applyAlignment="1">
      <alignment horizontal="center" vertical="center" wrapText="1"/>
    </xf>
    <xf numFmtId="1" fontId="13" fillId="2" borderId="0" xfId="0" applyNumberFormat="1" applyFont="1" applyFill="1"/>
    <xf numFmtId="0" fontId="3" fillId="3" borderId="60" xfId="0" applyFont="1" applyFill="1" applyBorder="1" applyAlignment="1">
      <alignment horizontal="center"/>
    </xf>
    <xf numFmtId="0" fontId="3" fillId="3" borderId="61" xfId="0" applyFont="1" applyFill="1" applyBorder="1" applyAlignment="1">
      <alignment horizontal="center"/>
    </xf>
    <xf numFmtId="166" fontId="15" fillId="2" borderId="39" xfId="0" applyNumberFormat="1" applyFont="1" applyFill="1" applyBorder="1" applyAlignment="1">
      <alignment horizontal="center" vertical="center"/>
    </xf>
    <xf numFmtId="165" fontId="101" fillId="2" borderId="39" xfId="0" applyNumberFormat="1" applyFont="1" applyFill="1" applyBorder="1" applyAlignment="1">
      <alignment horizontal="center" vertical="center"/>
    </xf>
    <xf numFmtId="9" fontId="98" fillId="2" borderId="0" xfId="263" applyFont="1" applyFill="1"/>
    <xf numFmtId="165" fontId="13" fillId="2" borderId="0" xfId="0" applyNumberFormat="1" applyFont="1" applyFill="1"/>
    <xf numFmtId="9" fontId="13" fillId="2" borderId="0" xfId="263" applyFont="1" applyFill="1"/>
    <xf numFmtId="0" fontId="3" fillId="3" borderId="1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left" vertical="center"/>
    </xf>
    <xf numFmtId="0" fontId="14" fillId="2" borderId="37" xfId="0" applyFont="1" applyFill="1" applyBorder="1" applyAlignment="1">
      <alignment horizontal="left" vertical="center" wrapText="1"/>
    </xf>
    <xf numFmtId="49" fontId="13" fillId="4" borderId="37" xfId="0" applyNumberFormat="1" applyFont="1" applyFill="1" applyBorder="1" applyAlignment="1">
      <alignment horizontal="center" vertical="center" wrapText="1"/>
    </xf>
    <xf numFmtId="49" fontId="13" fillId="4" borderId="37" xfId="0" applyNumberFormat="1" applyFont="1" applyFill="1" applyBorder="1" applyAlignment="1">
      <alignment horizontal="center" vertical="center"/>
    </xf>
    <xf numFmtId="1" fontId="13" fillId="4" borderId="57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3" fontId="101" fillId="2" borderId="57" xfId="0" applyNumberFormat="1" applyFont="1" applyFill="1" applyBorder="1" applyAlignment="1">
      <alignment horizontal="center" vertical="center"/>
    </xf>
    <xf numFmtId="165" fontId="101" fillId="2" borderId="37" xfId="0" applyNumberFormat="1" applyFont="1" applyFill="1" applyBorder="1" applyAlignment="1">
      <alignment horizontal="center" vertical="center"/>
    </xf>
    <xf numFmtId="3" fontId="101" fillId="2" borderId="58" xfId="0" applyNumberFormat="1" applyFont="1" applyFill="1" applyBorder="1" applyAlignment="1">
      <alignment horizontal="center" vertical="center"/>
    </xf>
    <xf numFmtId="165" fontId="104" fillId="2" borderId="39" xfId="0" applyNumberFormat="1" applyFont="1" applyFill="1" applyBorder="1" applyAlignment="1">
      <alignment horizontal="center" vertical="center"/>
    </xf>
    <xf numFmtId="164" fontId="104" fillId="2" borderId="39" xfId="263" applyNumberFormat="1" applyFont="1" applyFill="1" applyBorder="1" applyAlignment="1">
      <alignment horizontal="center" vertical="center"/>
    </xf>
    <xf numFmtId="165" fontId="105" fillId="2" borderId="37" xfId="0" applyNumberFormat="1" applyFont="1" applyFill="1" applyBorder="1" applyAlignment="1">
      <alignment horizontal="center" vertical="center"/>
    </xf>
    <xf numFmtId="164" fontId="105" fillId="2" borderId="37" xfId="263" applyNumberFormat="1" applyFont="1" applyFill="1" applyBorder="1" applyAlignment="1">
      <alignment horizontal="center" vertical="center"/>
    </xf>
    <xf numFmtId="165" fontId="105" fillId="2" borderId="39" xfId="0" applyNumberFormat="1" applyFont="1" applyFill="1" applyBorder="1" applyAlignment="1">
      <alignment horizontal="center" vertical="center"/>
    </xf>
    <xf numFmtId="164" fontId="105" fillId="2" borderId="39" xfId="263" applyNumberFormat="1" applyFont="1" applyFill="1" applyBorder="1" applyAlignment="1">
      <alignment horizontal="center" vertical="center"/>
    </xf>
    <xf numFmtId="166" fontId="105" fillId="2" borderId="37" xfId="0" applyNumberFormat="1" applyFont="1" applyFill="1" applyBorder="1" applyAlignment="1">
      <alignment horizontal="center" vertical="center"/>
    </xf>
    <xf numFmtId="166" fontId="105" fillId="2" borderId="39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3" fontId="101" fillId="2" borderId="56" xfId="0" applyNumberFormat="1" applyFont="1" applyFill="1" applyBorder="1" applyAlignment="1">
      <alignment horizontal="center" vertical="center"/>
    </xf>
    <xf numFmtId="165" fontId="104" fillId="2" borderId="55" xfId="0" applyNumberFormat="1" applyFont="1" applyFill="1" applyBorder="1" applyAlignment="1">
      <alignment horizontal="center" vertical="center"/>
    </xf>
    <xf numFmtId="164" fontId="104" fillId="2" borderId="55" xfId="263" applyNumberFormat="1" applyFont="1" applyFill="1" applyBorder="1" applyAlignment="1">
      <alignment horizontal="center" vertical="center"/>
    </xf>
    <xf numFmtId="165" fontId="101" fillId="2" borderId="55" xfId="0" applyNumberFormat="1" applyFont="1" applyFill="1" applyBorder="1" applyAlignment="1">
      <alignment horizontal="center" vertical="center"/>
    </xf>
    <xf numFmtId="9" fontId="15" fillId="2" borderId="9" xfId="263" applyFont="1" applyFill="1" applyBorder="1" applyAlignment="1">
      <alignment horizontal="center" vertical="center"/>
    </xf>
    <xf numFmtId="9" fontId="15" fillId="2" borderId="10" xfId="263" applyFont="1" applyFill="1" applyBorder="1" applyAlignment="1">
      <alignment horizontal="center" vertical="center"/>
    </xf>
    <xf numFmtId="9" fontId="15" fillId="2" borderId="11" xfId="263" applyFont="1" applyFill="1" applyBorder="1" applyAlignment="1">
      <alignment horizontal="center" vertical="center"/>
    </xf>
    <xf numFmtId="166" fontId="105" fillId="2" borderId="72" xfId="0" applyNumberFormat="1" applyFont="1" applyFill="1" applyBorder="1" applyAlignment="1">
      <alignment horizontal="center" vertical="center"/>
    </xf>
    <xf numFmtId="166" fontId="105" fillId="2" borderId="73" xfId="0" applyNumberFormat="1" applyFont="1" applyFill="1" applyBorder="1" applyAlignment="1">
      <alignment horizontal="center" vertical="center"/>
    </xf>
    <xf numFmtId="166" fontId="15" fillId="2" borderId="73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/>
    </xf>
    <xf numFmtId="0" fontId="95" fillId="58" borderId="68" xfId="1" applyFont="1" applyFill="1" applyBorder="1" applyAlignment="1">
      <alignment horizontal="left"/>
    </xf>
    <xf numFmtId="0" fontId="96" fillId="58" borderId="69" xfId="1" applyFont="1" applyFill="1" applyBorder="1" applyAlignment="1">
      <alignment horizontal="center"/>
    </xf>
    <xf numFmtId="0" fontId="95" fillId="58" borderId="69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49" fontId="13" fillId="4" borderId="0" xfId="0" applyNumberFormat="1" applyFont="1" applyFill="1" applyAlignment="1">
      <alignment horizontal="center" vertical="center" wrapText="1"/>
    </xf>
    <xf numFmtId="49" fontId="13" fillId="4" borderId="0" xfId="0" applyNumberFormat="1" applyFont="1" applyFill="1" applyAlignment="1">
      <alignment horizontal="center" vertical="center"/>
    </xf>
    <xf numFmtId="1" fontId="13" fillId="4" borderId="0" xfId="0" applyNumberFormat="1" applyFont="1" applyFill="1" applyAlignment="1">
      <alignment horizontal="center" vertical="center" wrapText="1"/>
    </xf>
    <xf numFmtId="173" fontId="15" fillId="2" borderId="0" xfId="0" applyNumberFormat="1" applyFont="1" applyFill="1" applyAlignment="1">
      <alignment horizontal="center" vertical="center"/>
    </xf>
    <xf numFmtId="3" fontId="101" fillId="2" borderId="0" xfId="0" applyNumberFormat="1" applyFont="1" applyFill="1" applyAlignment="1">
      <alignment horizontal="center" vertical="center"/>
    </xf>
    <xf numFmtId="165" fontId="104" fillId="2" borderId="0" xfId="0" applyNumberFormat="1" applyFont="1" applyFill="1" applyAlignment="1">
      <alignment horizontal="center" vertical="center"/>
    </xf>
    <xf numFmtId="164" fontId="104" fillId="2" borderId="0" xfId="263" applyNumberFormat="1" applyFont="1" applyFill="1" applyAlignment="1">
      <alignment horizontal="center" vertical="center"/>
    </xf>
    <xf numFmtId="165" fontId="101" fillId="2" borderId="0" xfId="0" applyNumberFormat="1" applyFont="1" applyFill="1" applyAlignment="1">
      <alignment horizontal="center" vertical="center"/>
    </xf>
    <xf numFmtId="166" fontId="101" fillId="2" borderId="0" xfId="0" applyNumberFormat="1" applyFont="1" applyFill="1" applyAlignment="1">
      <alignment horizontal="center" vertical="center"/>
    </xf>
    <xf numFmtId="9" fontId="15" fillId="2" borderId="0" xfId="263" applyFont="1" applyFill="1" applyAlignment="1">
      <alignment horizontal="center" vertical="center"/>
    </xf>
    <xf numFmtId="164" fontId="15" fillId="2" borderId="0" xfId="263" applyNumberFormat="1" applyFont="1" applyFill="1" applyAlignment="1">
      <alignment horizontal="center" vertical="center"/>
    </xf>
    <xf numFmtId="166" fontId="15" fillId="2" borderId="55" xfId="0" applyNumberFormat="1" applyFont="1" applyFill="1" applyBorder="1" applyAlignment="1">
      <alignment horizontal="center" vertical="center"/>
    </xf>
    <xf numFmtId="166" fontId="15" fillId="2" borderId="74" xfId="0" applyNumberFormat="1" applyFont="1" applyFill="1" applyBorder="1" applyAlignment="1">
      <alignment horizontal="center" vertical="center"/>
    </xf>
    <xf numFmtId="3" fontId="15" fillId="2" borderId="58" xfId="0" applyNumberFormat="1" applyFont="1" applyFill="1" applyBorder="1" applyAlignment="1">
      <alignment horizontal="center" vertical="center"/>
    </xf>
    <xf numFmtId="3" fontId="15" fillId="2" borderId="56" xfId="0" applyNumberFormat="1" applyFont="1" applyFill="1" applyBorder="1" applyAlignment="1">
      <alignment horizontal="center" vertical="center"/>
    </xf>
    <xf numFmtId="3" fontId="15" fillId="2" borderId="57" xfId="0" applyNumberFormat="1" applyFont="1" applyFill="1" applyBorder="1" applyAlignment="1">
      <alignment horizontal="center" vertical="center"/>
    </xf>
    <xf numFmtId="3" fontId="15" fillId="2" borderId="0" xfId="0" applyNumberFormat="1" applyFont="1" applyFill="1" applyAlignment="1">
      <alignment horizontal="center" vertical="center"/>
    </xf>
    <xf numFmtId="0" fontId="3" fillId="2" borderId="59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/>
    </xf>
    <xf numFmtId="166" fontId="103" fillId="2" borderId="73" xfId="0" applyNumberFormat="1" applyFont="1" applyFill="1" applyBorder="1" applyAlignment="1">
      <alignment horizontal="center" vertical="center"/>
    </xf>
    <xf numFmtId="3" fontId="107" fillId="2" borderId="58" xfId="0" applyNumberFormat="1" applyFont="1" applyFill="1" applyBorder="1" applyAlignment="1">
      <alignment horizontal="center" vertical="center"/>
    </xf>
    <xf numFmtId="3" fontId="106" fillId="2" borderId="58" xfId="0" applyNumberFormat="1" applyFont="1" applyFill="1" applyBorder="1" applyAlignment="1">
      <alignment horizontal="center" vertical="center"/>
    </xf>
    <xf numFmtId="3" fontId="14" fillId="2" borderId="58" xfId="0" applyNumberFormat="1" applyFont="1" applyFill="1" applyBorder="1" applyAlignment="1">
      <alignment horizontal="center" vertical="center"/>
    </xf>
    <xf numFmtId="165" fontId="108" fillId="2" borderId="39" xfId="0" applyNumberFormat="1" applyFont="1" applyFill="1" applyBorder="1" applyAlignment="1">
      <alignment horizontal="center" vertical="center"/>
    </xf>
    <xf numFmtId="166" fontId="108" fillId="2" borderId="73" xfId="0" applyNumberFormat="1" applyFont="1" applyFill="1" applyBorder="1" applyAlignment="1">
      <alignment horizontal="center" vertical="center"/>
    </xf>
    <xf numFmtId="166" fontId="108" fillId="2" borderId="39" xfId="0" applyNumberFormat="1" applyFont="1" applyFill="1" applyBorder="1" applyAlignment="1">
      <alignment horizontal="center" vertical="center"/>
    </xf>
    <xf numFmtId="0" fontId="93" fillId="2" borderId="39" xfId="0" applyFont="1" applyFill="1" applyBorder="1" applyAlignment="1">
      <alignment horizontal="left" vertical="center" wrapText="1"/>
    </xf>
    <xf numFmtId="164" fontId="15" fillId="2" borderId="39" xfId="263" applyNumberFormat="1" applyFont="1" applyFill="1" applyBorder="1" applyAlignment="1">
      <alignment horizontal="center" vertical="center"/>
    </xf>
    <xf numFmtId="165" fontId="93" fillId="2" borderId="39" xfId="0" applyNumberFormat="1" applyFont="1" applyFill="1" applyBorder="1" applyAlignment="1">
      <alignment horizontal="center" vertical="center"/>
    </xf>
    <xf numFmtId="164" fontId="93" fillId="2" borderId="39" xfId="263" applyNumberFormat="1" applyFont="1" applyFill="1" applyBorder="1" applyAlignment="1">
      <alignment horizontal="center" vertical="center"/>
    </xf>
    <xf numFmtId="166" fontId="93" fillId="2" borderId="39" xfId="0" applyNumberFormat="1" applyFont="1" applyFill="1" applyBorder="1" applyAlignment="1">
      <alignment horizontal="center" vertical="center"/>
    </xf>
    <xf numFmtId="0" fontId="109" fillId="2" borderId="0" xfId="1" applyFont="1" applyFill="1" applyAlignment="1">
      <alignment horizontal="left"/>
    </xf>
    <xf numFmtId="0" fontId="109" fillId="2" borderId="0" xfId="1" applyFont="1" applyFill="1" applyAlignment="1">
      <alignment horizontal="center"/>
    </xf>
    <xf numFmtId="0" fontId="110" fillId="2" borderId="0" xfId="0" applyFont="1" applyFill="1" applyAlignment="1">
      <alignment horizontal="right"/>
    </xf>
    <xf numFmtId="0" fontId="110" fillId="2" borderId="0" xfId="0" applyFont="1" applyFill="1" applyAlignment="1">
      <alignment horizontal="left"/>
    </xf>
    <xf numFmtId="0" fontId="111" fillId="2" borderId="0" xfId="0" applyFont="1" applyFill="1"/>
    <xf numFmtId="0" fontId="112" fillId="0" borderId="0" xfId="0" applyFont="1"/>
    <xf numFmtId="0" fontId="111" fillId="2" borderId="0" xfId="0" applyFont="1" applyFill="1" applyAlignment="1">
      <alignment horizontal="right"/>
    </xf>
    <xf numFmtId="0" fontId="114" fillId="3" borderId="1" xfId="1" applyFont="1" applyFill="1" applyBorder="1" applyAlignment="1">
      <alignment horizontal="left"/>
    </xf>
    <xf numFmtId="0" fontId="115" fillId="3" borderId="2" xfId="1" applyFont="1" applyFill="1" applyBorder="1" applyAlignment="1">
      <alignment horizontal="center"/>
    </xf>
    <xf numFmtId="0" fontId="110" fillId="3" borderId="9" xfId="0" applyFont="1" applyFill="1" applyBorder="1" applyAlignment="1">
      <alignment horizontal="center"/>
    </xf>
    <xf numFmtId="0" fontId="110" fillId="3" borderId="2" xfId="0" applyFont="1" applyFill="1" applyBorder="1" applyAlignment="1">
      <alignment horizontal="center"/>
    </xf>
    <xf numFmtId="0" fontId="110" fillId="3" borderId="75" xfId="0" applyFont="1" applyFill="1" applyBorder="1" applyAlignment="1">
      <alignment horizontal="center"/>
    </xf>
    <xf numFmtId="0" fontId="110" fillId="3" borderId="2" xfId="0" applyFont="1" applyFill="1" applyBorder="1" applyAlignment="1">
      <alignment horizontal="center" wrapText="1"/>
    </xf>
    <xf numFmtId="0" fontId="114" fillId="3" borderId="4" xfId="1" applyFont="1" applyFill="1" applyBorder="1" applyAlignment="1">
      <alignment horizontal="left"/>
    </xf>
    <xf numFmtId="0" fontId="115" fillId="3" borderId="7" xfId="1" applyFont="1" applyFill="1" applyBorder="1" applyAlignment="1">
      <alignment horizontal="center"/>
    </xf>
    <xf numFmtId="0" fontId="110" fillId="3" borderId="10" xfId="0" applyFont="1" applyFill="1" applyBorder="1" applyAlignment="1">
      <alignment horizontal="center"/>
    </xf>
    <xf numFmtId="0" fontId="110" fillId="3" borderId="5" xfId="0" applyFont="1" applyFill="1" applyBorder="1" applyAlignment="1">
      <alignment horizontal="center"/>
    </xf>
    <xf numFmtId="0" fontId="110" fillId="3" borderId="7" xfId="0" applyFont="1" applyFill="1" applyBorder="1" applyAlignment="1">
      <alignment horizontal="center"/>
    </xf>
    <xf numFmtId="0" fontId="110" fillId="3" borderId="8" xfId="0" applyFont="1" applyFill="1" applyBorder="1" applyAlignment="1">
      <alignment horizontal="center"/>
    </xf>
    <xf numFmtId="0" fontId="110" fillId="3" borderId="7" xfId="0" applyFont="1" applyFill="1" applyBorder="1" applyAlignment="1">
      <alignment horizontal="center" wrapText="1"/>
    </xf>
    <xf numFmtId="0" fontId="117" fillId="58" borderId="1" xfId="1" applyFont="1" applyFill="1" applyBorder="1" applyAlignment="1">
      <alignment horizontal="left"/>
    </xf>
    <xf numFmtId="0" fontId="118" fillId="58" borderId="3" xfId="1" applyFont="1" applyFill="1" applyBorder="1" applyAlignment="1">
      <alignment horizontal="center"/>
    </xf>
    <xf numFmtId="0" fontId="117" fillId="58" borderId="3" xfId="0" applyFont="1" applyFill="1" applyBorder="1" applyAlignment="1">
      <alignment horizontal="center"/>
    </xf>
    <xf numFmtId="0" fontId="110" fillId="59" borderId="68" xfId="0" applyFont="1" applyFill="1" applyBorder="1" applyAlignment="1">
      <alignment horizontal="left"/>
    </xf>
    <xf numFmtId="0" fontId="121" fillId="59" borderId="69" xfId="0" applyFont="1" applyFill="1" applyBorder="1" applyAlignment="1">
      <alignment horizontal="center"/>
    </xf>
    <xf numFmtId="0" fontId="122" fillId="59" borderId="69" xfId="0" applyFont="1" applyFill="1" applyBorder="1"/>
    <xf numFmtId="3" fontId="123" fillId="59" borderId="69" xfId="0" applyNumberFormat="1" applyFont="1" applyFill="1" applyBorder="1" applyAlignment="1">
      <alignment horizontal="center"/>
    </xf>
    <xf numFmtId="3" fontId="122" fillId="59" borderId="69" xfId="0" applyNumberFormat="1" applyFont="1" applyFill="1" applyBorder="1"/>
    <xf numFmtId="0" fontId="124" fillId="2" borderId="0" xfId="0" applyFont="1" applyFill="1" applyAlignment="1">
      <alignment horizontal="left"/>
    </xf>
    <xf numFmtId="0" fontId="121" fillId="2" borderId="0" xfId="0" applyFont="1" applyFill="1" applyAlignment="1">
      <alignment horizontal="center"/>
    </xf>
    <xf numFmtId="0" fontId="122" fillId="2" borderId="0" xfId="0" applyFont="1" applyFill="1"/>
    <xf numFmtId="3" fontId="122" fillId="2" borderId="0" xfId="0" applyNumberFormat="1" applyFont="1" applyFill="1"/>
    <xf numFmtId="0" fontId="123" fillId="2" borderId="0" xfId="0" applyFont="1" applyFill="1"/>
    <xf numFmtId="165" fontId="123" fillId="2" borderId="0" xfId="0" applyNumberFormat="1" applyFont="1" applyFill="1"/>
    <xf numFmtId="0" fontId="110" fillId="2" borderId="1" xfId="0" applyFont="1" applyFill="1" applyBorder="1" applyAlignment="1">
      <alignment horizontal="left" vertical="center"/>
    </xf>
    <xf numFmtId="4" fontId="121" fillId="2" borderId="3" xfId="0" applyNumberFormat="1" applyFont="1" applyFill="1" applyBorder="1" applyAlignment="1">
      <alignment horizontal="left" vertical="center"/>
    </xf>
    <xf numFmtId="165" fontId="122" fillId="4" borderId="9" xfId="0" quotePrefix="1" applyNumberFormat="1" applyFont="1" applyFill="1" applyBorder="1" applyAlignment="1">
      <alignment horizontal="right" vertical="center"/>
    </xf>
    <xf numFmtId="165" fontId="122" fillId="2" borderId="0" xfId="0" applyNumberFormat="1" applyFont="1" applyFill="1"/>
    <xf numFmtId="0" fontId="110" fillId="2" borderId="4" xfId="0" applyFont="1" applyFill="1" applyBorder="1" applyAlignment="1">
      <alignment horizontal="left"/>
    </xf>
    <xf numFmtId="4" fontId="121" fillId="2" borderId="0" xfId="0" applyNumberFormat="1" applyFont="1" applyFill="1" applyAlignment="1">
      <alignment horizontal="left" vertical="center"/>
    </xf>
    <xf numFmtId="165" fontId="122" fillId="4" borderId="10" xfId="0" quotePrefix="1" applyNumberFormat="1" applyFont="1" applyFill="1" applyBorder="1" applyAlignment="1">
      <alignment horizontal="right" vertical="center"/>
    </xf>
    <xf numFmtId="49" fontId="121" fillId="2" borderId="0" xfId="0" applyNumberFormat="1" applyFont="1" applyFill="1" applyAlignment="1">
      <alignment horizontal="left" vertical="center"/>
    </xf>
    <xf numFmtId="165" fontId="122" fillId="2" borderId="10" xfId="0" applyNumberFormat="1" applyFont="1" applyFill="1" applyBorder="1" applyAlignment="1">
      <alignment horizontal="right" vertical="center"/>
    </xf>
    <xf numFmtId="0" fontId="110" fillId="2" borderId="6" xfId="0" applyFont="1" applyFill="1" applyBorder="1" applyAlignment="1">
      <alignment horizontal="left"/>
    </xf>
    <xf numFmtId="49" fontId="121" fillId="2" borderId="8" xfId="0" applyNumberFormat="1" applyFont="1" applyFill="1" applyBorder="1" applyAlignment="1">
      <alignment horizontal="left" vertical="center"/>
    </xf>
    <xf numFmtId="165" fontId="122" fillId="2" borderId="11" xfId="0" applyNumberFormat="1" applyFont="1" applyFill="1" applyBorder="1" applyAlignment="1">
      <alignment horizontal="right" vertical="center"/>
    </xf>
    <xf numFmtId="0" fontId="116" fillId="2" borderId="0" xfId="0" applyFont="1" applyFill="1" applyAlignment="1">
      <alignment horizontal="left"/>
    </xf>
    <xf numFmtId="0" fontId="125" fillId="2" borderId="0" xfId="0" applyFont="1" applyFill="1" applyAlignment="1">
      <alignment horizontal="center"/>
    </xf>
    <xf numFmtId="0" fontId="119" fillId="2" borderId="77" xfId="0" applyFont="1" applyFill="1" applyBorder="1" applyAlignment="1">
      <alignment horizontal="left" vertical="center" wrapText="1"/>
    </xf>
    <xf numFmtId="49" fontId="120" fillId="4" borderId="77" xfId="0" applyNumberFormat="1" applyFont="1" applyFill="1" applyBorder="1" applyAlignment="1">
      <alignment horizontal="center" vertical="center"/>
    </xf>
    <xf numFmtId="49" fontId="120" fillId="4" borderId="77" xfId="0" applyNumberFormat="1" applyFont="1" applyFill="1" applyBorder="1" applyAlignment="1">
      <alignment horizontal="center" vertical="center" wrapText="1"/>
    </xf>
    <xf numFmtId="3" fontId="119" fillId="2" borderId="5" xfId="0" applyNumberFormat="1" applyFont="1" applyFill="1" applyBorder="1" applyAlignment="1">
      <alignment horizontal="center" vertical="center"/>
    </xf>
    <xf numFmtId="165" fontId="119" fillId="2" borderId="4" xfId="0" applyNumberFormat="1" applyFont="1" applyFill="1" applyBorder="1" applyAlignment="1">
      <alignment horizontal="center" vertical="center"/>
    </xf>
    <xf numFmtId="0" fontId="3" fillId="3" borderId="75" xfId="0" applyFont="1" applyFill="1" applyBorder="1" applyAlignment="1">
      <alignment horizontal="center"/>
    </xf>
    <xf numFmtId="0" fontId="13" fillId="59" borderId="69" xfId="0" applyFont="1" applyFill="1" applyBorder="1"/>
    <xf numFmtId="0" fontId="3" fillId="3" borderId="7" xfId="0" applyFont="1" applyFill="1" applyBorder="1" applyAlignment="1">
      <alignment horizontal="center" vertical="center"/>
    </xf>
    <xf numFmtId="0" fontId="108" fillId="2" borderId="76" xfId="0" applyFont="1" applyFill="1" applyBorder="1" applyAlignment="1">
      <alignment horizontal="left" vertical="center" wrapText="1"/>
    </xf>
    <xf numFmtId="14" fontId="3" fillId="2" borderId="0" xfId="0" applyNumberFormat="1" applyFont="1" applyFill="1" applyAlignment="1">
      <alignment horizontal="left"/>
    </xf>
    <xf numFmtId="0" fontId="108" fillId="2" borderId="77" xfId="0" applyFont="1" applyFill="1" applyBorder="1" applyAlignment="1">
      <alignment horizontal="left" vertical="center" wrapText="1"/>
    </xf>
    <xf numFmtId="0" fontId="110" fillId="3" borderId="1" xfId="0" applyFont="1" applyFill="1" applyBorder="1" applyAlignment="1">
      <alignment horizontal="center"/>
    </xf>
    <xf numFmtId="0" fontId="110" fillId="3" borderId="3" xfId="0" applyFont="1" applyFill="1" applyBorder="1" applyAlignment="1">
      <alignment horizontal="center"/>
    </xf>
    <xf numFmtId="0" fontId="110" fillId="3" borderId="7" xfId="0" applyFont="1" applyFill="1" applyBorder="1" applyAlignment="1">
      <alignment horizontal="center" vertical="center"/>
    </xf>
    <xf numFmtId="0" fontId="117" fillId="58" borderId="9" xfId="0" applyFont="1" applyFill="1" applyBorder="1" applyAlignment="1">
      <alignment horizontal="center"/>
    </xf>
    <xf numFmtId="164" fontId="119" fillId="2" borderId="0" xfId="263" applyNumberFormat="1" applyFont="1" applyFill="1" applyBorder="1" applyAlignment="1">
      <alignment horizontal="center" vertical="center"/>
    </xf>
    <xf numFmtId="166" fontId="123" fillId="59" borderId="70" xfId="0" applyNumberFormat="1" applyFont="1" applyFill="1" applyBorder="1"/>
    <xf numFmtId="0" fontId="3" fillId="2" borderId="0" xfId="127" applyFont="1" applyFill="1" applyAlignment="1">
      <alignment horizontal="left"/>
    </xf>
    <xf numFmtId="0" fontId="1" fillId="0" borderId="0" xfId="266"/>
    <xf numFmtId="165" fontId="126" fillId="0" borderId="0" xfId="266" applyNumberFormat="1" applyFont="1"/>
    <xf numFmtId="165" fontId="1" fillId="0" borderId="78" xfId="266" applyNumberFormat="1" applyBorder="1"/>
    <xf numFmtId="0" fontId="1" fillId="0" borderId="78" xfId="266" applyBorder="1"/>
    <xf numFmtId="14" fontId="1" fillId="0" borderId="78" xfId="266" applyNumberFormat="1" applyBorder="1" applyAlignment="1">
      <alignment horizontal="right"/>
    </xf>
    <xf numFmtId="165" fontId="1" fillId="0" borderId="0" xfId="266" applyNumberFormat="1"/>
    <xf numFmtId="0" fontId="127" fillId="60" borderId="78" xfId="266" applyFont="1" applyFill="1" applyBorder="1" applyAlignment="1">
      <alignment horizontal="center" wrapText="1"/>
    </xf>
    <xf numFmtId="0" fontId="128" fillId="0" borderId="0" xfId="0" applyFont="1" applyAlignment="1">
      <alignment horizontal="right" vertical="center"/>
    </xf>
    <xf numFmtId="2" fontId="128" fillId="0" borderId="0" xfId="0" applyNumberFormat="1" applyFont="1" applyAlignment="1">
      <alignment vertical="center"/>
    </xf>
    <xf numFmtId="0" fontId="53" fillId="0" borderId="4" xfId="0" applyFont="1" applyBorder="1" applyAlignment="1">
      <alignment horizontal="center" vertical="center"/>
    </xf>
    <xf numFmtId="0" fontId="128" fillId="0" borderId="0" xfId="0" applyFont="1" applyAlignment="1">
      <alignment vertical="center"/>
    </xf>
    <xf numFmtId="0" fontId="129" fillId="61" borderId="69" xfId="0" applyFont="1" applyFill="1" applyBorder="1" applyAlignment="1">
      <alignment horizontal="center" vertical="center"/>
    </xf>
    <xf numFmtId="0" fontId="130" fillId="61" borderId="70" xfId="0" applyFont="1" applyFill="1" applyBorder="1" applyAlignment="1">
      <alignment horizontal="center" vertical="center"/>
    </xf>
    <xf numFmtId="175" fontId="0" fillId="0" borderId="0" xfId="0" applyNumberFormat="1"/>
    <xf numFmtId="175" fontId="132" fillId="0" borderId="0" xfId="267" applyNumberFormat="1" applyFont="1"/>
    <xf numFmtId="0" fontId="131" fillId="0" borderId="0" xfId="0" applyFont="1"/>
    <xf numFmtId="176" fontId="133" fillId="0" borderId="0" xfId="0" applyNumberFormat="1" applyFont="1" applyBorder="1" applyAlignment="1">
      <alignment horizontal="left"/>
    </xf>
    <xf numFmtId="14" fontId="134" fillId="0" borderId="0" xfId="0" applyNumberFormat="1" applyFont="1"/>
    <xf numFmtId="49" fontId="133" fillId="0" borderId="0" xfId="0" applyNumberFormat="1" applyFont="1" applyBorder="1" applyAlignment="1">
      <alignment horizontal="left"/>
    </xf>
    <xf numFmtId="175" fontId="135" fillId="0" borderId="0" xfId="267" applyNumberFormat="1" applyFont="1" applyAlignment="1">
      <alignment horizontal="center" vertical="center"/>
    </xf>
    <xf numFmtId="2" fontId="136" fillId="0" borderId="0" xfId="0" applyNumberFormat="1" applyFont="1" applyAlignment="1">
      <alignment vertical="center"/>
    </xf>
    <xf numFmtId="0" fontId="136" fillId="0" borderId="0" xfId="0" applyFont="1" applyAlignment="1">
      <alignment horizontal="right" vertical="center"/>
    </xf>
    <xf numFmtId="175" fontId="131" fillId="0" borderId="0" xfId="0" applyNumberFormat="1" applyFont="1" applyAlignment="1">
      <alignment horizontal="right"/>
    </xf>
    <xf numFmtId="175" fontId="16" fillId="0" borderId="0" xfId="0" applyNumberFormat="1" applyFont="1"/>
    <xf numFmtId="175" fontId="0" fillId="0" borderId="0" xfId="0" applyNumberFormat="1" applyFont="1"/>
    <xf numFmtId="175" fontId="137" fillId="0" borderId="0" xfId="267" applyNumberFormat="1" applyFont="1"/>
    <xf numFmtId="0" fontId="0" fillId="0" borderId="0" xfId="0" applyFont="1"/>
    <xf numFmtId="175" fontId="134" fillId="0" borderId="0" xfId="0" applyNumberFormat="1" applyFont="1" applyAlignment="1">
      <alignment horizontal="right"/>
    </xf>
    <xf numFmtId="44" fontId="13" fillId="2" borderId="0" xfId="247" applyFont="1" applyFill="1"/>
    <xf numFmtId="44" fontId="111" fillId="2" borderId="0" xfId="0" applyNumberFormat="1" applyFont="1" applyFill="1" applyAlignment="1">
      <alignment horizontal="right"/>
    </xf>
    <xf numFmtId="0" fontId="1" fillId="0" borderId="0" xfId="266" applyBorder="1"/>
    <xf numFmtId="14" fontId="1" fillId="0" borderId="0" xfId="266" applyNumberFormat="1" applyBorder="1" applyAlignment="1">
      <alignment horizontal="right"/>
    </xf>
    <xf numFmtId="165" fontId="126" fillId="0" borderId="0" xfId="266" applyNumberFormat="1" applyFont="1" applyBorder="1"/>
    <xf numFmtId="3" fontId="138" fillId="0" borderId="0" xfId="0" applyNumberFormat="1" applyFont="1" applyBorder="1" applyAlignment="1">
      <alignment horizontal="left" vertical="center"/>
    </xf>
    <xf numFmtId="0" fontId="126" fillId="0" borderId="0" xfId="266" applyFont="1" applyBorder="1"/>
    <xf numFmtId="0" fontId="134" fillId="0" borderId="0" xfId="0" applyFont="1"/>
    <xf numFmtId="2" fontId="122" fillId="2" borderId="0" xfId="0" applyNumberFormat="1" applyFont="1" applyFill="1"/>
    <xf numFmtId="44" fontId="128" fillId="0" borderId="0" xfId="268" applyFont="1" applyAlignment="1">
      <alignment vertical="center"/>
    </xf>
    <xf numFmtId="44" fontId="128" fillId="0" borderId="0" xfId="268" applyFont="1" applyAlignment="1">
      <alignment horizontal="right" vertical="center"/>
    </xf>
    <xf numFmtId="178" fontId="137" fillId="2" borderId="81" xfId="269" applyNumberFormat="1" applyFont="1" applyFill="1" applyBorder="1" applyAlignment="1">
      <alignment horizontal="center"/>
    </xf>
    <xf numFmtId="175" fontId="134" fillId="0" borderId="0" xfId="273" applyNumberFormat="1" applyFont="1" applyAlignment="1">
      <alignment horizontal="right"/>
    </xf>
    <xf numFmtId="20" fontId="133" fillId="0" borderId="0" xfId="273" applyNumberFormat="1" applyFont="1" applyBorder="1" applyAlignment="1">
      <alignment horizontal="left"/>
    </xf>
    <xf numFmtId="0" fontId="131" fillId="0" borderId="0" xfId="273" applyFont="1"/>
    <xf numFmtId="49" fontId="133" fillId="0" borderId="0" xfId="273" applyNumberFormat="1" applyFont="1" applyBorder="1" applyAlignment="1">
      <alignment horizontal="left"/>
    </xf>
    <xf numFmtId="14" fontId="134" fillId="0" borderId="0" xfId="273" applyNumberFormat="1" applyFont="1"/>
    <xf numFmtId="175" fontId="132" fillId="0" borderId="0" xfId="291" applyNumberFormat="1" applyFont="1"/>
    <xf numFmtId="3" fontId="141" fillId="2" borderId="0" xfId="308" applyNumberFormat="1" applyFont="1" applyFill="1" applyAlignment="1">
      <alignment horizontal="center" wrapText="1"/>
    </xf>
    <xf numFmtId="178" fontId="137" fillId="2" borderId="80" xfId="269" applyNumberFormat="1" applyFont="1" applyFill="1" applyBorder="1"/>
    <xf numFmtId="20" fontId="141" fillId="2" borderId="29" xfId="281" applyNumberFormat="1" applyFont="1" applyFill="1" applyBorder="1" applyAlignment="1">
      <alignment horizontal="center" wrapText="1"/>
    </xf>
    <xf numFmtId="177" fontId="137" fillId="2" borderId="79" xfId="269" applyNumberFormat="1" applyFont="1" applyFill="1" applyBorder="1" applyAlignment="1">
      <alignment horizontal="center"/>
    </xf>
    <xf numFmtId="179" fontId="142" fillId="2" borderId="0" xfId="307" applyNumberFormat="1" applyFont="1" applyFill="1" applyAlignment="1">
      <alignment horizontal="right" vertical="center"/>
    </xf>
    <xf numFmtId="1" fontId="142" fillId="2" borderId="0" xfId="307" applyNumberFormat="1" applyFont="1" applyFill="1" applyAlignment="1">
      <alignment horizontal="right" vertical="center"/>
    </xf>
    <xf numFmtId="44" fontId="137" fillId="0" borderId="0" xfId="267" applyNumberFormat="1" applyFont="1"/>
    <xf numFmtId="177" fontId="137" fillId="0" borderId="79" xfId="269" applyNumberFormat="1" applyFont="1" applyBorder="1" applyAlignment="1">
      <alignment horizontal="center"/>
    </xf>
    <xf numFmtId="1" fontId="142" fillId="0" borderId="0" xfId="307" applyNumberFormat="1" applyFont="1" applyAlignment="1">
      <alignment horizontal="right" vertical="center"/>
    </xf>
    <xf numFmtId="179" fontId="142" fillId="0" borderId="0" xfId="307" applyNumberFormat="1" applyFont="1" applyAlignment="1">
      <alignment horizontal="right" vertical="center"/>
    </xf>
    <xf numFmtId="20" fontId="141" fillId="0" borderId="29" xfId="281" applyNumberFormat="1" applyFont="1" applyFill="1" applyBorder="1" applyAlignment="1">
      <alignment horizontal="center" wrapText="1"/>
    </xf>
    <xf numFmtId="178" fontId="137" fillId="0" borderId="80" xfId="269" applyNumberFormat="1" applyFont="1" applyBorder="1"/>
    <xf numFmtId="3" fontId="141" fillId="0" borderId="0" xfId="308" applyNumberFormat="1" applyFont="1" applyAlignment="1">
      <alignment horizontal="center" wrapText="1"/>
    </xf>
    <xf numFmtId="178" fontId="137" fillId="0" borderId="81" xfId="269" applyNumberFormat="1" applyFont="1" applyBorder="1" applyAlignment="1">
      <alignment horizontal="center"/>
    </xf>
    <xf numFmtId="177" fontId="137" fillId="0" borderId="79" xfId="269" applyNumberFormat="1" applyFont="1" applyBorder="1" applyAlignment="1">
      <alignment horizontal="center"/>
    </xf>
    <xf numFmtId="1" fontId="142" fillId="0" borderId="0" xfId="307" applyNumberFormat="1" applyFont="1" applyAlignment="1">
      <alignment horizontal="right" vertical="center"/>
    </xf>
    <xf numFmtId="179" fontId="142" fillId="0" borderId="0" xfId="307" applyNumberFormat="1" applyFont="1" applyAlignment="1">
      <alignment horizontal="right" vertical="center"/>
    </xf>
    <xf numFmtId="20" fontId="141" fillId="0" borderId="29" xfId="281" applyNumberFormat="1" applyFont="1" applyFill="1" applyBorder="1" applyAlignment="1">
      <alignment horizontal="center" wrapText="1"/>
    </xf>
    <xf numFmtId="178" fontId="137" fillId="0" borderId="80" xfId="269" applyNumberFormat="1" applyFont="1" applyBorder="1"/>
    <xf numFmtId="3" fontId="141" fillId="0" borderId="0" xfId="308" applyNumberFormat="1" applyFont="1" applyAlignment="1">
      <alignment horizontal="center" wrapText="1"/>
    </xf>
    <xf numFmtId="178" fontId="137" fillId="0" borderId="81" xfId="269" applyNumberFormat="1" applyFont="1" applyBorder="1" applyAlignment="1">
      <alignment horizontal="center"/>
    </xf>
    <xf numFmtId="20" fontId="133" fillId="0" borderId="0" xfId="273" applyNumberFormat="1" applyFont="1" applyBorder="1" applyAlignment="1">
      <alignment horizontal="left"/>
    </xf>
    <xf numFmtId="0" fontId="131" fillId="0" borderId="0" xfId="273" applyFont="1"/>
    <xf numFmtId="49" fontId="133" fillId="0" borderId="0" xfId="273" applyNumberFormat="1" applyFont="1" applyBorder="1" applyAlignment="1">
      <alignment horizontal="left"/>
    </xf>
    <xf numFmtId="14" fontId="134" fillId="0" borderId="0" xfId="273" applyNumberFormat="1" applyFont="1"/>
    <xf numFmtId="175" fontId="132" fillId="0" borderId="0" xfId="291" applyNumberFormat="1" applyFont="1"/>
    <xf numFmtId="0" fontId="131" fillId="0" borderId="0" xfId="273" applyFont="1" applyAlignment="1">
      <alignment horizontal="right"/>
    </xf>
    <xf numFmtId="20" fontId="133" fillId="0" borderId="0" xfId="273" applyNumberFormat="1" applyFont="1" applyBorder="1" applyAlignment="1">
      <alignment horizontal="left"/>
    </xf>
    <xf numFmtId="0" fontId="131" fillId="0" borderId="0" xfId="273" applyFont="1"/>
    <xf numFmtId="49" fontId="133" fillId="0" borderId="0" xfId="273" applyNumberFormat="1" applyFont="1" applyBorder="1" applyAlignment="1">
      <alignment horizontal="left"/>
    </xf>
    <xf numFmtId="14" fontId="134" fillId="0" borderId="0" xfId="273" applyNumberFormat="1" applyFont="1"/>
    <xf numFmtId="175" fontId="132" fillId="0" borderId="0" xfId="291" applyNumberFormat="1" applyFont="1"/>
    <xf numFmtId="20" fontId="133" fillId="0" borderId="0" xfId="273" applyNumberFormat="1" applyFont="1" applyBorder="1" applyAlignment="1">
      <alignment horizontal="left"/>
    </xf>
    <xf numFmtId="0" fontId="131" fillId="0" borderId="0" xfId="273" applyFont="1"/>
    <xf numFmtId="49" fontId="133" fillId="0" borderId="0" xfId="273" applyNumberFormat="1" applyFont="1" applyBorder="1" applyAlignment="1">
      <alignment horizontal="left"/>
    </xf>
    <xf numFmtId="14" fontId="134" fillId="0" borderId="0" xfId="273" applyNumberFormat="1" applyFont="1"/>
    <xf numFmtId="175" fontId="132" fillId="0" borderId="0" xfId="291" applyNumberFormat="1" applyFont="1"/>
    <xf numFmtId="20" fontId="133" fillId="0" borderId="0" xfId="273" applyNumberFormat="1" applyFont="1" applyBorder="1" applyAlignment="1">
      <alignment horizontal="left"/>
    </xf>
    <xf numFmtId="0" fontId="131" fillId="0" borderId="0" xfId="273" applyFont="1"/>
    <xf numFmtId="49" fontId="133" fillId="0" borderId="0" xfId="273" applyNumberFormat="1" applyFont="1" applyBorder="1" applyAlignment="1">
      <alignment horizontal="left"/>
    </xf>
    <xf numFmtId="14" fontId="134" fillId="0" borderId="0" xfId="273" applyNumberFormat="1" applyFont="1"/>
    <xf numFmtId="175" fontId="132" fillId="0" borderId="0" xfId="291" applyNumberFormat="1" applyFont="1"/>
    <xf numFmtId="20" fontId="133" fillId="0" borderId="0" xfId="273" applyNumberFormat="1" applyFont="1" applyBorder="1" applyAlignment="1">
      <alignment horizontal="left"/>
    </xf>
    <xf numFmtId="0" fontId="131" fillId="0" borderId="0" xfId="273" applyFont="1"/>
    <xf numFmtId="49" fontId="133" fillId="0" borderId="0" xfId="273" applyNumberFormat="1" applyFont="1" applyBorder="1" applyAlignment="1">
      <alignment horizontal="left"/>
    </xf>
    <xf numFmtId="14" fontId="134" fillId="0" borderId="0" xfId="273" applyNumberFormat="1" applyFont="1"/>
    <xf numFmtId="175" fontId="132" fillId="0" borderId="0" xfId="291" applyNumberFormat="1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2" xfId="0" applyFont="1" applyFill="1" applyBorder="1" applyAlignment="1">
      <alignment horizontal="center" vertical="center" wrapText="1"/>
    </xf>
    <xf numFmtId="0" fontId="3" fillId="3" borderId="63" xfId="0" applyFont="1" applyFill="1" applyBorder="1" applyAlignment="1">
      <alignment horizontal="center" vertical="center" wrapText="1"/>
    </xf>
    <xf numFmtId="164" fontId="15" fillId="2" borderId="66" xfId="263" applyNumberFormat="1" applyFont="1" applyFill="1" applyBorder="1" applyAlignment="1">
      <alignment horizontal="center" vertical="center"/>
    </xf>
    <xf numFmtId="164" fontId="15" fillId="2" borderId="64" xfId="263" applyNumberFormat="1" applyFont="1" applyFill="1" applyBorder="1" applyAlignment="1">
      <alignment horizontal="center" vertical="center"/>
    </xf>
    <xf numFmtId="164" fontId="15" fillId="2" borderId="67" xfId="263" applyNumberFormat="1" applyFont="1" applyFill="1" applyBorder="1" applyAlignment="1">
      <alignment horizontal="center" vertical="center"/>
    </xf>
    <xf numFmtId="164" fontId="15" fillId="2" borderId="65" xfId="263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0" xfId="0" applyFont="1" applyFill="1" applyBorder="1" applyAlignment="1">
      <alignment horizontal="center"/>
    </xf>
    <xf numFmtId="174" fontId="13" fillId="2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68" xfId="0" applyFont="1" applyFill="1" applyBorder="1" applyAlignment="1">
      <alignment horizontal="center"/>
    </xf>
    <xf numFmtId="0" fontId="3" fillId="3" borderId="70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3" fillId="3" borderId="41" xfId="0" applyFont="1" applyFill="1" applyBorder="1" applyAlignment="1">
      <alignment horizontal="center"/>
    </xf>
    <xf numFmtId="0" fontId="3" fillId="3" borderId="71" xfId="0" applyFont="1" applyFill="1" applyBorder="1" applyAlignment="1">
      <alignment horizontal="center"/>
    </xf>
    <xf numFmtId="165" fontId="119" fillId="2" borderId="5" xfId="0" applyNumberFormat="1" applyFont="1" applyFill="1" applyBorder="1" applyAlignment="1">
      <alignment horizontal="center" vertical="center"/>
    </xf>
    <xf numFmtId="165" fontId="119" fillId="2" borderId="7" xfId="0" applyNumberFormat="1" applyFont="1" applyFill="1" applyBorder="1" applyAlignment="1">
      <alignment horizontal="center" vertical="center"/>
    </xf>
    <xf numFmtId="0" fontId="113" fillId="2" borderId="8" xfId="1" applyFont="1" applyFill="1" applyBorder="1" applyAlignment="1">
      <alignment horizontal="left"/>
    </xf>
    <xf numFmtId="0" fontId="110" fillId="3" borderId="1" xfId="0" applyFont="1" applyFill="1" applyBorder="1" applyAlignment="1">
      <alignment horizontal="center"/>
    </xf>
    <xf numFmtId="0" fontId="110" fillId="3" borderId="3" xfId="0" applyFont="1" applyFill="1" applyBorder="1" applyAlignment="1">
      <alignment horizontal="center"/>
    </xf>
    <xf numFmtId="0" fontId="110" fillId="3" borderId="9" xfId="0" applyFont="1" applyFill="1" applyBorder="1" applyAlignment="1">
      <alignment horizontal="center"/>
    </xf>
  </cellXfs>
  <cellStyles count="309">
    <cellStyle name="_laroux" xfId="7" xr:uid="{00000000-0005-0000-0000-000000000000}"/>
    <cellStyle name="_PERSONAL" xfId="8" xr:uid="{00000000-0005-0000-0000-000001000000}"/>
    <cellStyle name="0,0_x000d__x000a_NA_x000d__x000a_" xfId="11" xr:uid="{00000000-0005-0000-0000-000002000000}"/>
    <cellStyle name="20 % - Accent1" xfId="12" xr:uid="{00000000-0005-0000-0000-000003000000}"/>
    <cellStyle name="20 % - Accent2" xfId="13" xr:uid="{00000000-0005-0000-0000-000004000000}"/>
    <cellStyle name="20 % - Accent3" xfId="14" xr:uid="{00000000-0005-0000-0000-000005000000}"/>
    <cellStyle name="20 % - Accent4" xfId="15" xr:uid="{00000000-0005-0000-0000-000006000000}"/>
    <cellStyle name="20 % - Accent5" xfId="16" xr:uid="{00000000-0005-0000-0000-000007000000}"/>
    <cellStyle name="20 % - Accent6" xfId="17" xr:uid="{00000000-0005-0000-0000-000008000000}"/>
    <cellStyle name="20% - akcent 1 2" xfId="18" xr:uid="{00000000-0005-0000-0000-000009000000}"/>
    <cellStyle name="20% - akcent 1 2 2" xfId="19" xr:uid="{00000000-0005-0000-0000-00000A000000}"/>
    <cellStyle name="20% - akcent 2 2" xfId="20" xr:uid="{00000000-0005-0000-0000-00000B000000}"/>
    <cellStyle name="20% - akcent 2 2 2" xfId="21" xr:uid="{00000000-0005-0000-0000-00000C000000}"/>
    <cellStyle name="20% - akcent 3 2" xfId="22" xr:uid="{00000000-0005-0000-0000-00000D000000}"/>
    <cellStyle name="20% - akcent 3 2 2" xfId="23" xr:uid="{00000000-0005-0000-0000-00000E000000}"/>
    <cellStyle name="20% - akcent 4 2" xfId="24" xr:uid="{00000000-0005-0000-0000-00000F000000}"/>
    <cellStyle name="20% - akcent 4 2 2" xfId="25" xr:uid="{00000000-0005-0000-0000-000010000000}"/>
    <cellStyle name="20% - akcent 5 2" xfId="26" xr:uid="{00000000-0005-0000-0000-000011000000}"/>
    <cellStyle name="20% - akcent 5 2 2" xfId="27" xr:uid="{00000000-0005-0000-0000-000012000000}"/>
    <cellStyle name="20% - akcent 6 2" xfId="28" xr:uid="{00000000-0005-0000-0000-000013000000}"/>
    <cellStyle name="20% - akcent 6 2 2" xfId="29" xr:uid="{00000000-0005-0000-0000-000014000000}"/>
    <cellStyle name="40 % - Accent1" xfId="30" xr:uid="{00000000-0005-0000-0000-000015000000}"/>
    <cellStyle name="40 % - Accent2" xfId="31" xr:uid="{00000000-0005-0000-0000-000016000000}"/>
    <cellStyle name="40 % - Accent3" xfId="32" xr:uid="{00000000-0005-0000-0000-000017000000}"/>
    <cellStyle name="40 % - Accent4" xfId="33" xr:uid="{00000000-0005-0000-0000-000018000000}"/>
    <cellStyle name="40 % - Accent5" xfId="34" xr:uid="{00000000-0005-0000-0000-000019000000}"/>
    <cellStyle name="40 % - Accent6" xfId="35" xr:uid="{00000000-0005-0000-0000-00001A000000}"/>
    <cellStyle name="40% - akcent 1 2" xfId="36" xr:uid="{00000000-0005-0000-0000-00001B000000}"/>
    <cellStyle name="40% - akcent 1 2 2" xfId="37" xr:uid="{00000000-0005-0000-0000-00001C000000}"/>
    <cellStyle name="40% - akcent 2 2" xfId="38" xr:uid="{00000000-0005-0000-0000-00001D000000}"/>
    <cellStyle name="40% - akcent 2 2 2" xfId="39" xr:uid="{00000000-0005-0000-0000-00001E000000}"/>
    <cellStyle name="40% - akcent 3 2" xfId="40" xr:uid="{00000000-0005-0000-0000-00001F000000}"/>
    <cellStyle name="40% - akcent 3 2 2" xfId="41" xr:uid="{00000000-0005-0000-0000-000020000000}"/>
    <cellStyle name="40% - akcent 4 2" xfId="42" xr:uid="{00000000-0005-0000-0000-000021000000}"/>
    <cellStyle name="40% - akcent 4 2 2" xfId="43" xr:uid="{00000000-0005-0000-0000-000022000000}"/>
    <cellStyle name="40% - akcent 5 2" xfId="44" xr:uid="{00000000-0005-0000-0000-000023000000}"/>
    <cellStyle name="40% - akcent 5 2 2" xfId="45" xr:uid="{00000000-0005-0000-0000-000024000000}"/>
    <cellStyle name="40% - akcent 6 2" xfId="46" xr:uid="{00000000-0005-0000-0000-000025000000}"/>
    <cellStyle name="40% - akcent 6 2 2" xfId="47" xr:uid="{00000000-0005-0000-0000-000026000000}"/>
    <cellStyle name="60 % - Accent1" xfId="48" xr:uid="{00000000-0005-0000-0000-000027000000}"/>
    <cellStyle name="60 % - Accent2" xfId="49" xr:uid="{00000000-0005-0000-0000-000028000000}"/>
    <cellStyle name="60 % - Accent3" xfId="50" xr:uid="{00000000-0005-0000-0000-000029000000}"/>
    <cellStyle name="60 % - Accent4" xfId="51" xr:uid="{00000000-0005-0000-0000-00002A000000}"/>
    <cellStyle name="60 % - Accent5" xfId="52" xr:uid="{00000000-0005-0000-0000-00002B000000}"/>
    <cellStyle name="60 % - Accent6" xfId="53" xr:uid="{00000000-0005-0000-0000-00002C000000}"/>
    <cellStyle name="60% - akcent 1 2" xfId="54" xr:uid="{00000000-0005-0000-0000-00002D000000}"/>
    <cellStyle name="60% - akcent 1 2 2" xfId="55" xr:uid="{00000000-0005-0000-0000-00002E000000}"/>
    <cellStyle name="60% - akcent 2 2" xfId="56" xr:uid="{00000000-0005-0000-0000-00002F000000}"/>
    <cellStyle name="60% - akcent 2 2 2" xfId="57" xr:uid="{00000000-0005-0000-0000-000030000000}"/>
    <cellStyle name="60% - akcent 3 2" xfId="58" xr:uid="{00000000-0005-0000-0000-000031000000}"/>
    <cellStyle name="60% - akcent 3 2 2" xfId="59" xr:uid="{00000000-0005-0000-0000-000032000000}"/>
    <cellStyle name="60% - akcent 4 2" xfId="60" xr:uid="{00000000-0005-0000-0000-000033000000}"/>
    <cellStyle name="60% - akcent 4 2 2" xfId="61" xr:uid="{00000000-0005-0000-0000-000034000000}"/>
    <cellStyle name="60% - akcent 5 2" xfId="62" xr:uid="{00000000-0005-0000-0000-000035000000}"/>
    <cellStyle name="60% - akcent 5 2 2" xfId="63" xr:uid="{00000000-0005-0000-0000-000036000000}"/>
    <cellStyle name="60% - akcent 6 2" xfId="64" xr:uid="{00000000-0005-0000-0000-000037000000}"/>
    <cellStyle name="60% - akcent 6 2 2" xfId="65" xr:uid="{00000000-0005-0000-0000-000038000000}"/>
    <cellStyle name="Accent1" xfId="66" xr:uid="{00000000-0005-0000-0000-000039000000}"/>
    <cellStyle name="Accent2" xfId="67" xr:uid="{00000000-0005-0000-0000-00003A000000}"/>
    <cellStyle name="Accent3" xfId="68" xr:uid="{00000000-0005-0000-0000-00003B000000}"/>
    <cellStyle name="Accent4" xfId="69" xr:uid="{00000000-0005-0000-0000-00003C000000}"/>
    <cellStyle name="Accent5" xfId="70" xr:uid="{00000000-0005-0000-0000-00003D000000}"/>
    <cellStyle name="Accent6" xfId="71" xr:uid="{00000000-0005-0000-0000-00003E000000}"/>
    <cellStyle name="Akcent 1 2" xfId="72" xr:uid="{00000000-0005-0000-0000-00003F000000}"/>
    <cellStyle name="Akcent 1 2 2" xfId="73" xr:uid="{00000000-0005-0000-0000-000040000000}"/>
    <cellStyle name="Akcent 2 2" xfId="74" xr:uid="{00000000-0005-0000-0000-000041000000}"/>
    <cellStyle name="Akcent 2 2 2" xfId="75" xr:uid="{00000000-0005-0000-0000-000042000000}"/>
    <cellStyle name="Akcent 3 2" xfId="76" xr:uid="{00000000-0005-0000-0000-000043000000}"/>
    <cellStyle name="Akcent 3 2 2" xfId="77" xr:uid="{00000000-0005-0000-0000-000044000000}"/>
    <cellStyle name="Akcent 4 2" xfId="78" xr:uid="{00000000-0005-0000-0000-000045000000}"/>
    <cellStyle name="Akcent 4 2 2" xfId="79" xr:uid="{00000000-0005-0000-0000-000046000000}"/>
    <cellStyle name="Akcent 5 2" xfId="80" xr:uid="{00000000-0005-0000-0000-000047000000}"/>
    <cellStyle name="Akcent 5 2 2" xfId="81" xr:uid="{00000000-0005-0000-0000-000048000000}"/>
    <cellStyle name="Akcent 6 2" xfId="82" xr:uid="{00000000-0005-0000-0000-000049000000}"/>
    <cellStyle name="Akcent 6 2 2" xfId="83" xr:uid="{00000000-0005-0000-0000-00004A000000}"/>
    <cellStyle name="Avertissement" xfId="84" xr:uid="{00000000-0005-0000-0000-00004B000000}"/>
    <cellStyle name="Calcul" xfId="85" xr:uid="{00000000-0005-0000-0000-00004C000000}"/>
    <cellStyle name="Cellule liée" xfId="86" xr:uid="{00000000-0005-0000-0000-00004D000000}"/>
    <cellStyle name="Comma" xfId="175" xr:uid="{00000000-0005-0000-0000-00004E000000}"/>
    <cellStyle name="Comma 2" xfId="250" xr:uid="{00000000-0005-0000-0000-00004F000000}"/>
    <cellStyle name="Comma[0]" xfId="176" xr:uid="{00000000-0005-0000-0000-000050000000}"/>
    <cellStyle name="Comma[0] 2" xfId="251" xr:uid="{00000000-0005-0000-0000-000051000000}"/>
    <cellStyle name="Commentaire" xfId="87" xr:uid="{00000000-0005-0000-0000-000052000000}"/>
    <cellStyle name="Currency" xfId="247" xr:uid="{00000000-0005-0000-0000-000053000000}"/>
    <cellStyle name="Currency 2" xfId="252" xr:uid="{00000000-0005-0000-0000-000054000000}"/>
    <cellStyle name="Currency[0]" xfId="177" xr:uid="{00000000-0005-0000-0000-000055000000}"/>
    <cellStyle name="Currency[0] 2" xfId="253" xr:uid="{00000000-0005-0000-0000-000056000000}"/>
    <cellStyle name="Dane wejściowe 2" xfId="88" xr:uid="{00000000-0005-0000-0000-000057000000}"/>
    <cellStyle name="Dane wejściowe 2 2" xfId="89" xr:uid="{00000000-0005-0000-0000-000058000000}"/>
    <cellStyle name="Dane wyjściowe 2" xfId="90" xr:uid="{00000000-0005-0000-0000-000059000000}"/>
    <cellStyle name="Dane wyjściowe 2 2" xfId="91" xr:uid="{00000000-0005-0000-0000-00005A000000}"/>
    <cellStyle name="default-module-header" xfId="178" xr:uid="{00000000-0005-0000-0000-00005B000000}"/>
    <cellStyle name="default-normal-text" xfId="179" xr:uid="{00000000-0005-0000-0000-00005C000000}"/>
    <cellStyle name="default-report-duration" xfId="180" xr:uid="{00000000-0005-0000-0000-00005D000000}"/>
    <cellStyle name="default-report-title" xfId="181" xr:uid="{00000000-0005-0000-0000-00005E000000}"/>
    <cellStyle name="default-table-gde-column-even-category" xfId="182" xr:uid="{00000000-0005-0000-0000-00005F000000}"/>
    <cellStyle name="default-table-gde-column-even-category-last" xfId="183" xr:uid="{00000000-0005-0000-0000-000060000000}"/>
    <cellStyle name="default-table-gde-column-even-value" xfId="184" xr:uid="{00000000-0005-0000-0000-000061000000}"/>
    <cellStyle name="default-table-gde-column-even-value-last" xfId="185" xr:uid="{00000000-0005-0000-0000-000062000000}"/>
    <cellStyle name="default-table-gde-column-odd-category" xfId="186" xr:uid="{00000000-0005-0000-0000-000063000000}"/>
    <cellStyle name="default-table-gde-column-odd-category-hl" xfId="187" xr:uid="{00000000-0005-0000-0000-000064000000}"/>
    <cellStyle name="default-table-gde-column-odd-category-hl-last" xfId="188" xr:uid="{00000000-0005-0000-0000-000065000000}"/>
    <cellStyle name="default-table-gde-column-odd-category-last" xfId="189" xr:uid="{00000000-0005-0000-0000-000066000000}"/>
    <cellStyle name="default-table-gde-column-odd-value" xfId="190" xr:uid="{00000000-0005-0000-0000-000067000000}"/>
    <cellStyle name="default-table-gde-column-odd-value-hl" xfId="191" xr:uid="{00000000-0005-0000-0000-000068000000}"/>
    <cellStyle name="default-table-gde-column-odd-value-hl-last" xfId="192" xr:uid="{00000000-0005-0000-0000-000069000000}"/>
    <cellStyle name="default-table-gde-column-odd-value-last" xfId="193" xr:uid="{00000000-0005-0000-0000-00006A000000}"/>
    <cellStyle name="default-table-gde-header-category" xfId="194" xr:uid="{00000000-0005-0000-0000-00006B000000}"/>
    <cellStyle name="default-table-gde-header-category-hl" xfId="195" xr:uid="{00000000-0005-0000-0000-00006C000000}"/>
    <cellStyle name="default-table-gde-header-value" xfId="196" xr:uid="{00000000-0005-0000-0000-00006D000000}"/>
    <cellStyle name="default-table-gde-header-value-hl" xfId="197" xr:uid="{00000000-0005-0000-0000-00006E000000}"/>
    <cellStyle name="Dobre 2" xfId="92" xr:uid="{00000000-0005-0000-0000-00006F000000}"/>
    <cellStyle name="Dobre 2 2" xfId="93" xr:uid="{00000000-0005-0000-0000-000070000000}"/>
    <cellStyle name="dr-column-1-name" xfId="198" xr:uid="{00000000-0005-0000-0000-000071000000}"/>
    <cellStyle name="dr-column-2-name" xfId="199" xr:uid="{00000000-0005-0000-0000-000072000000}"/>
    <cellStyle name="dr-p-1-name" xfId="200" xr:uid="{00000000-0005-0000-0000-000073000000}"/>
    <cellStyle name="dr-p-2-name" xfId="201" xr:uid="{00000000-0005-0000-0000-000074000000}"/>
    <cellStyle name="dr-p-3-name" xfId="202" xr:uid="{00000000-0005-0000-0000-000075000000}"/>
    <cellStyle name="dr-p-4-name" xfId="203" xr:uid="{00000000-0005-0000-0000-000076000000}"/>
    <cellStyle name="dr-source" xfId="204" xr:uid="{00000000-0005-0000-0000-000077000000}"/>
    <cellStyle name="dr-table-name" xfId="205" xr:uid="{00000000-0005-0000-0000-000078000000}"/>
    <cellStyle name="dr-w-1-column-text" xfId="206" xr:uid="{00000000-0005-0000-0000-000079000000}"/>
    <cellStyle name="dr-w-1-name" xfId="207" xr:uid="{00000000-0005-0000-0000-00007A000000}"/>
    <cellStyle name="dr-w-1-text" xfId="208" xr:uid="{00000000-0005-0000-0000-00007B000000}"/>
    <cellStyle name="dr-w-2-column-text" xfId="209" xr:uid="{00000000-0005-0000-0000-00007C000000}"/>
    <cellStyle name="dr-w-2-name" xfId="210" xr:uid="{00000000-0005-0000-0000-00007D000000}"/>
    <cellStyle name="dr-w-2-text" xfId="211" xr:uid="{00000000-0005-0000-0000-00007E000000}"/>
    <cellStyle name="dr-w-3-column-text" xfId="212" xr:uid="{00000000-0005-0000-0000-00007F000000}"/>
    <cellStyle name="dr-w-3-name" xfId="213" xr:uid="{00000000-0005-0000-0000-000080000000}"/>
    <cellStyle name="dr-w-3-text" xfId="214" xr:uid="{00000000-0005-0000-0000-000081000000}"/>
    <cellStyle name="dr-w-4-column-text" xfId="215" xr:uid="{00000000-0005-0000-0000-000082000000}"/>
    <cellStyle name="dr-w-4-name" xfId="216" xr:uid="{00000000-0005-0000-0000-000083000000}"/>
    <cellStyle name="dr-w-4-text" xfId="217" xr:uid="{00000000-0005-0000-0000-000084000000}"/>
    <cellStyle name="Dziesiętny 2" xfId="2" xr:uid="{00000000-0005-0000-0000-000085000000}"/>
    <cellStyle name="Dziesiętny 2 2" xfId="94" xr:uid="{00000000-0005-0000-0000-000086000000}"/>
    <cellStyle name="Dziesiętny 2 2 2" xfId="275" xr:uid="{8E3E4549-DEFD-47E2-8470-7C1D08350928}"/>
    <cellStyle name="Dziesiętny 2 3" xfId="274" xr:uid="{A22E3717-D50A-4F86-899E-4593C17910F4}"/>
    <cellStyle name="Dziesiętny 2 4" xfId="281" xr:uid="{6EBB1423-457D-429C-9348-31C8159E57CB}"/>
    <cellStyle name="Dziesiętny 3" xfId="95" xr:uid="{00000000-0005-0000-0000-000087000000}"/>
    <cellStyle name="Dziesiętny 3 2" xfId="287" xr:uid="{3321C3EC-5628-4BFF-AF33-D0C23DC650BB}"/>
    <cellStyle name="Dziesiętny 3 2 2" xfId="290" xr:uid="{1AE54313-7456-41A5-B14D-E0B9FB2EAD53}"/>
    <cellStyle name="Dziesiętny 3 2 2 2" xfId="293" xr:uid="{3AC7EBAF-71E2-4F69-B722-3499B422F139}"/>
    <cellStyle name="Dziesiętny 3 2 3" xfId="292" xr:uid="{5B57EE31-807B-4E01-9087-DB44B5809CE2}"/>
    <cellStyle name="Dziesiętny 3 3" xfId="285" xr:uid="{525B261E-4DCD-46B9-8D25-4CF6DA8BD85A}"/>
    <cellStyle name="Dziesiętny 4" xfId="96" xr:uid="{00000000-0005-0000-0000-000088000000}"/>
    <cellStyle name="Dziesiętny 4 2" xfId="294" xr:uid="{DEE4906F-6F5D-4866-9AE1-75D6BABC4AFA}"/>
    <cellStyle name="Dziesiętny 5" xfId="97" xr:uid="{00000000-0005-0000-0000-000089000000}"/>
    <cellStyle name="Dziesiętny 5 2" xfId="295" xr:uid="{86E7E623-027B-4E76-BDB7-6DCF8FC4FA7B}"/>
    <cellStyle name="Entrée" xfId="98" xr:uid="{00000000-0005-0000-0000-00008A000000}"/>
    <cellStyle name="Euro" xfId="99" xr:uid="{00000000-0005-0000-0000-00008B000000}"/>
    <cellStyle name="gde-expr-header" xfId="218" xr:uid="{00000000-0005-0000-0000-00008C000000}"/>
    <cellStyle name="gde-expr-w-1" xfId="219" xr:uid="{00000000-0005-0000-0000-00008D000000}"/>
    <cellStyle name="gde-expr-w-2" xfId="220" xr:uid="{00000000-0005-0000-0000-00008E000000}"/>
    <cellStyle name="gde-header-col-2" xfId="221" xr:uid="{00000000-0005-0000-0000-00008F000000}"/>
    <cellStyle name="gde-separation" xfId="222" xr:uid="{00000000-0005-0000-0000-000090000000}"/>
    <cellStyle name="gde-source" xfId="223" xr:uid="{00000000-0005-0000-0000-000091000000}"/>
    <cellStyle name="gde-table-name" xfId="224" xr:uid="{00000000-0005-0000-0000-000092000000}"/>
    <cellStyle name="Heading" xfId="225" xr:uid="{00000000-0005-0000-0000-000093000000}"/>
    <cellStyle name="Heading 5" xfId="254" xr:uid="{00000000-0005-0000-0000-000094000000}"/>
    <cellStyle name="Heading1" xfId="226" xr:uid="{00000000-0005-0000-0000-000095000000}"/>
    <cellStyle name="Heading1 2" xfId="255" xr:uid="{00000000-0005-0000-0000-000096000000}"/>
    <cellStyle name="Hiperłącze 2" xfId="100" xr:uid="{00000000-0005-0000-0000-000097000000}"/>
    <cellStyle name="Hiperłącze 3" xfId="101" xr:uid="{00000000-0005-0000-0000-000098000000}"/>
    <cellStyle name="Hyperlink" xfId="173" xr:uid="{00000000-0005-0000-0000-000099000000}"/>
    <cellStyle name="Hyperlink 2" xfId="260" xr:uid="{00000000-0005-0000-0000-00009A000000}"/>
    <cellStyle name="Insatisfaisant" xfId="102" xr:uid="{00000000-0005-0000-0000-00009B000000}"/>
    <cellStyle name="Komórka połączona 2" xfId="103" xr:uid="{00000000-0005-0000-0000-00009C000000}"/>
    <cellStyle name="Komórka połączona 2 2" xfId="104" xr:uid="{00000000-0005-0000-0000-00009D000000}"/>
    <cellStyle name="Komórka zaznaczona 2" xfId="105" xr:uid="{00000000-0005-0000-0000-00009E000000}"/>
    <cellStyle name="Komórka zaznaczona 2 2" xfId="106" xr:uid="{00000000-0005-0000-0000-00009F000000}"/>
    <cellStyle name="Nagłówek 1 2" xfId="107" xr:uid="{00000000-0005-0000-0000-0000A0000000}"/>
    <cellStyle name="Nagłówek 1 2 2" xfId="108" xr:uid="{00000000-0005-0000-0000-0000A1000000}"/>
    <cellStyle name="Nagłówek 2 2" xfId="109" xr:uid="{00000000-0005-0000-0000-0000A2000000}"/>
    <cellStyle name="Nagłówek 2 2 2" xfId="110" xr:uid="{00000000-0005-0000-0000-0000A3000000}"/>
    <cellStyle name="Nagłówek 3 2" xfId="111" xr:uid="{00000000-0005-0000-0000-0000A4000000}"/>
    <cellStyle name="Nagłówek 3 2 2" xfId="112" xr:uid="{00000000-0005-0000-0000-0000A5000000}"/>
    <cellStyle name="Nagłówek 4 2" xfId="113" xr:uid="{00000000-0005-0000-0000-0000A6000000}"/>
    <cellStyle name="Nagłówek 4 2 2" xfId="114" xr:uid="{00000000-0005-0000-0000-0000A7000000}"/>
    <cellStyle name="Neutralne 2" xfId="115" xr:uid="{00000000-0005-0000-0000-0000A8000000}"/>
    <cellStyle name="Neutralne 2 2" xfId="116" xr:uid="{00000000-0005-0000-0000-0000A9000000}"/>
    <cellStyle name="Neutre" xfId="117" xr:uid="{00000000-0005-0000-0000-0000AA000000}"/>
    <cellStyle name="Normal 2" xfId="248" xr:uid="{00000000-0005-0000-0000-0000AC000000}"/>
    <cellStyle name="Normal 3" xfId="259" xr:uid="{00000000-0005-0000-0000-0000AD000000}"/>
    <cellStyle name="Normal 4" xfId="266" xr:uid="{F0A49597-9201-4F83-A8E8-858E9FC43F1C}"/>
    <cellStyle name="Normal_9911 podst" xfId="269" xr:uid="{046FC2D1-36E9-476A-9DA2-B28C341B672D}"/>
    <cellStyle name="Normál_CP DOVE 2008 PHD_Slovenia" xfId="118" xr:uid="{00000000-0005-0000-0000-0000AE000000}"/>
    <cellStyle name="Normal_Media_Plan" xfId="1" xr:uid="{00000000-0005-0000-0000-0000AF000000}"/>
    <cellStyle name="normální_laroux" xfId="9" xr:uid="{00000000-0005-0000-0000-0000B0000000}"/>
    <cellStyle name="Normalny" xfId="0" builtinId="0"/>
    <cellStyle name="Normalny 10" xfId="119" xr:uid="{00000000-0005-0000-0000-0000B2000000}"/>
    <cellStyle name="Normalny 10 2" xfId="289" xr:uid="{587F9335-7532-45AE-826E-1E654EBAB816}"/>
    <cellStyle name="Normalny 10 3" xfId="288" xr:uid="{95F46CA3-3766-4D94-A909-E66EB6D0B65B}"/>
    <cellStyle name="Normalny 11" xfId="172" xr:uid="{00000000-0005-0000-0000-0000B3000000}"/>
    <cellStyle name="Normalny 12" xfId="120" xr:uid="{00000000-0005-0000-0000-0000B4000000}"/>
    <cellStyle name="Normalny 13" xfId="121" xr:uid="{00000000-0005-0000-0000-0000B5000000}"/>
    <cellStyle name="Normalny 14" xfId="122" xr:uid="{00000000-0005-0000-0000-0000B6000000}"/>
    <cellStyle name="Normalny 14 2" xfId="296" xr:uid="{519F43FC-86CE-4DCB-B780-66B0F3794415}"/>
    <cellStyle name="Normalny 15" xfId="264" xr:uid="{00000000-0005-0000-0000-0000B7000000}"/>
    <cellStyle name="Normalny 16" xfId="265" xr:uid="{00000000-0005-0000-0000-0000B8000000}"/>
    <cellStyle name="Normalny 2" xfId="3" xr:uid="{00000000-0005-0000-0000-0000B9000000}"/>
    <cellStyle name="Normalny 2 2" xfId="123" xr:uid="{00000000-0005-0000-0000-0000BA000000}"/>
    <cellStyle name="Normalny 2 2 2" xfId="273" xr:uid="{4AC97E67-20C1-4D02-AAE9-D1D27627D9BD}"/>
    <cellStyle name="Normalny 2 3" xfId="124" xr:uid="{00000000-0005-0000-0000-0000BB000000}"/>
    <cellStyle name="Normalny 2 3 2" xfId="297" xr:uid="{B19E19A7-CB14-4677-A31F-DD7F1F3F9B0A}"/>
    <cellStyle name="Normalny 2 4" xfId="249" xr:uid="{00000000-0005-0000-0000-0000BC000000}"/>
    <cellStyle name="Normalny 2 4 2" xfId="298" xr:uid="{D5B55BF1-70BD-4A36-95E3-6EE7F70F451A}"/>
    <cellStyle name="Normalny 2 5" xfId="262" xr:uid="{00000000-0005-0000-0000-0000BD000000}"/>
    <cellStyle name="Normalny 2 6" xfId="272" xr:uid="{51A67276-F180-4304-A366-4213FC5BA043}"/>
    <cellStyle name="Normalny 3" xfId="125" xr:uid="{00000000-0005-0000-0000-0000BE000000}"/>
    <cellStyle name="Normalny 3 2" xfId="126" xr:uid="{00000000-0005-0000-0000-0000BF000000}"/>
    <cellStyle name="Normalny 3 2 2" xfId="307" xr:uid="{3976140A-0212-4C0F-8220-CDB46E75B571}"/>
    <cellStyle name="Normalny 3 2 3" xfId="300" xr:uid="{BDE8E92C-E921-495A-B058-A9748271EB71}"/>
    <cellStyle name="Normalny 3 3" xfId="261" xr:uid="{00000000-0005-0000-0000-0000C0000000}"/>
    <cellStyle name="Normalny 3 3 2" xfId="306" xr:uid="{8B11161C-77E8-4EF4-B0E6-F7F0F10797FB}"/>
    <cellStyle name="Normalny 3 4" xfId="299" xr:uid="{45CFC740-F9FD-466B-A08C-67A7E2DF7798}"/>
    <cellStyle name="Normalny 4" xfId="127" xr:uid="{00000000-0005-0000-0000-0000C1000000}"/>
    <cellStyle name="Normalny 4 2" xfId="128" xr:uid="{00000000-0005-0000-0000-0000C2000000}"/>
    <cellStyle name="Normalny 4 2 2" xfId="277" xr:uid="{08943BE3-87FE-4486-BE6F-4E5944D1DF18}"/>
    <cellStyle name="Normalny 4 2 3" xfId="301" xr:uid="{B5A0123B-DBBA-42BD-9C49-35DF71AB830A}"/>
    <cellStyle name="Normalny 4 3" xfId="129" xr:uid="{00000000-0005-0000-0000-0000C3000000}"/>
    <cellStyle name="Normalny 4 3 2" xfId="278" xr:uid="{F6EF1F9C-81FF-4C5A-A5E0-DFB93429B37C}"/>
    <cellStyle name="Normalny 4 4" xfId="174" xr:uid="{00000000-0005-0000-0000-0000C4000000}"/>
    <cellStyle name="Normalny 4 4 2" xfId="279" xr:uid="{A464117F-DF52-430C-933F-8EF75A3B4944}"/>
    <cellStyle name="Normalny 4 5" xfId="276" xr:uid="{D85E4A94-D866-47C1-AE96-EBDCDFD65CBE}"/>
    <cellStyle name="Normalny 45" xfId="130" xr:uid="{00000000-0005-0000-0000-0000C5000000}"/>
    <cellStyle name="Normalny 5" xfId="131" xr:uid="{00000000-0005-0000-0000-0000C6000000}"/>
    <cellStyle name="Normalny 5 2" xfId="280" xr:uid="{8B7CAEFE-3F86-42C2-8D8A-46E8859EEA06}"/>
    <cellStyle name="Normalny 6" xfId="132" xr:uid="{00000000-0005-0000-0000-0000C7000000}"/>
    <cellStyle name="Normalny 6 2" xfId="308" xr:uid="{3C6B3809-C683-4A31-BC39-5E199FDFD834}"/>
    <cellStyle name="Normalny 7" xfId="133" xr:uid="{00000000-0005-0000-0000-0000C8000000}"/>
    <cellStyle name="Normalny 7 2" xfId="283" xr:uid="{91941BE1-2337-424B-8458-56EEDCC10EA2}"/>
    <cellStyle name="Normalny 7 3" xfId="302" xr:uid="{C9C9A711-98A5-40C7-9339-3114122AAD3F}"/>
    <cellStyle name="Normalny 8" xfId="134" xr:uid="{00000000-0005-0000-0000-0000C9000000}"/>
    <cellStyle name="Normalny 9" xfId="135" xr:uid="{00000000-0005-0000-0000-0000CA000000}"/>
    <cellStyle name="Normalny 9 2" xfId="136" xr:uid="{00000000-0005-0000-0000-0000CB000000}"/>
    <cellStyle name="normal-table-gde-column-even-category" xfId="227" xr:uid="{00000000-0005-0000-0000-0000CC000000}"/>
    <cellStyle name="normal-table-gde-column-even-category-last" xfId="228" xr:uid="{00000000-0005-0000-0000-0000CD000000}"/>
    <cellStyle name="normal-table-gde-column-even-value" xfId="229" xr:uid="{00000000-0005-0000-0000-0000CE000000}"/>
    <cellStyle name="normal-table-gde-column-even-value-last" xfId="230" xr:uid="{00000000-0005-0000-0000-0000CF000000}"/>
    <cellStyle name="normal-table-gde-column-odd-category" xfId="231" xr:uid="{00000000-0005-0000-0000-0000D0000000}"/>
    <cellStyle name="normal-table-gde-column-odd-category-hl" xfId="232" xr:uid="{00000000-0005-0000-0000-0000D1000000}"/>
    <cellStyle name="normal-table-gde-column-odd-category-hl-last" xfId="233" xr:uid="{00000000-0005-0000-0000-0000D2000000}"/>
    <cellStyle name="normal-table-gde-column-odd-category-last" xfId="234" xr:uid="{00000000-0005-0000-0000-0000D3000000}"/>
    <cellStyle name="normal-table-gde-column-odd-value" xfId="235" xr:uid="{00000000-0005-0000-0000-0000D4000000}"/>
    <cellStyle name="normal-table-gde-column-odd-value-hl" xfId="236" xr:uid="{00000000-0005-0000-0000-0000D5000000}"/>
    <cellStyle name="normal-table-gde-column-odd-value-hl-last" xfId="237" xr:uid="{00000000-0005-0000-0000-0000D6000000}"/>
    <cellStyle name="normal-table-gde-column-odd-value-last" xfId="238" xr:uid="{00000000-0005-0000-0000-0000D7000000}"/>
    <cellStyle name="normal-table-gde-header-category" xfId="239" xr:uid="{00000000-0005-0000-0000-0000D8000000}"/>
    <cellStyle name="normal-table-gde-header-category-hl" xfId="240" xr:uid="{00000000-0005-0000-0000-0000D9000000}"/>
    <cellStyle name="normal-table-gde-header-value" xfId="241" xr:uid="{00000000-0005-0000-0000-0000DA000000}"/>
    <cellStyle name="normal-table-gde-header-value-hl" xfId="242" xr:uid="{00000000-0005-0000-0000-0000DB000000}"/>
    <cellStyle name="normal-text" xfId="243" xr:uid="{00000000-0005-0000-0000-0000DC000000}"/>
    <cellStyle name="Number" xfId="137" xr:uid="{00000000-0005-0000-0000-0000DD000000}"/>
    <cellStyle name="Number 2" xfId="138" xr:uid="{00000000-0005-0000-0000-0000DE000000}"/>
    <cellStyle name="Obliczenia 2" xfId="139" xr:uid="{00000000-0005-0000-0000-0000DF000000}"/>
    <cellStyle name="Obliczenia 2 2" xfId="140" xr:uid="{00000000-0005-0000-0000-0000E0000000}"/>
    <cellStyle name="page-number" xfId="244" xr:uid="{00000000-0005-0000-0000-0000E1000000}"/>
    <cellStyle name="Percent" xfId="263" xr:uid="{00000000-0005-0000-0000-0000E2000000}"/>
    <cellStyle name="Percent 2" xfId="256" xr:uid="{00000000-0005-0000-0000-0000E3000000}"/>
    <cellStyle name="Procentowy 2" xfId="4" xr:uid="{00000000-0005-0000-0000-0000E5000000}"/>
    <cellStyle name="Procentowy 2 2" xfId="141" xr:uid="{00000000-0005-0000-0000-0000E6000000}"/>
    <cellStyle name="Procentowy 2 2 2" xfId="304" xr:uid="{48FCCDE4-1965-497A-898E-A246DED2C982}"/>
    <cellStyle name="Procentowy 2 3" xfId="282" xr:uid="{E04F113D-D227-420D-B560-3D93BA122955}"/>
    <cellStyle name="Procentowy 2 4" xfId="303" xr:uid="{3B028A70-B773-4657-BA22-E563610F19EC}"/>
    <cellStyle name="Procentowy 3" xfId="6" xr:uid="{00000000-0005-0000-0000-0000E7000000}"/>
    <cellStyle name="Procentowy 3 2" xfId="284" xr:uid="{9C538579-EA27-4101-B357-F22941B00696}"/>
    <cellStyle name="Procentowy 3 3" xfId="305" xr:uid="{86B5E0C6-9FB8-4838-9723-581A0D87FF82}"/>
    <cellStyle name="Procentowy 4" xfId="142" xr:uid="{00000000-0005-0000-0000-0000E8000000}"/>
    <cellStyle name="Procentowy 9" xfId="143" xr:uid="{00000000-0005-0000-0000-0000E9000000}"/>
    <cellStyle name="Result" xfId="245" xr:uid="{00000000-0005-0000-0000-0000EA000000}"/>
    <cellStyle name="Result 2" xfId="257" xr:uid="{00000000-0005-0000-0000-0000EB000000}"/>
    <cellStyle name="Result2" xfId="246" xr:uid="{00000000-0005-0000-0000-0000EC000000}"/>
    <cellStyle name="Result2 2" xfId="258" xr:uid="{00000000-0005-0000-0000-0000ED000000}"/>
    <cellStyle name="Satisfaisant" xfId="144" xr:uid="{00000000-0005-0000-0000-0000EE000000}"/>
    <cellStyle name="Short Date" xfId="145" xr:uid="{00000000-0005-0000-0000-0000EF000000}"/>
    <cellStyle name="Short Date 2" xfId="146" xr:uid="{00000000-0005-0000-0000-0000F0000000}"/>
    <cellStyle name="Sortie" xfId="147" xr:uid="{00000000-0005-0000-0000-0000F1000000}"/>
    <cellStyle name="Styl 1" xfId="10" xr:uid="{00000000-0005-0000-0000-0000F2000000}"/>
    <cellStyle name="Suma 2" xfId="148" xr:uid="{00000000-0005-0000-0000-0000F3000000}"/>
    <cellStyle name="Suma 2 2" xfId="149" xr:uid="{00000000-0005-0000-0000-0000F4000000}"/>
    <cellStyle name="Tekst objaśnienia 2" xfId="150" xr:uid="{00000000-0005-0000-0000-0000F5000000}"/>
    <cellStyle name="Tekst objaśnienia 2 2" xfId="151" xr:uid="{00000000-0005-0000-0000-0000F6000000}"/>
    <cellStyle name="Tekst ostrzeżenia 2" xfId="152" xr:uid="{00000000-0005-0000-0000-0000F7000000}"/>
    <cellStyle name="Tekst ostrzeżenia 2 2" xfId="153" xr:uid="{00000000-0005-0000-0000-0000F8000000}"/>
    <cellStyle name="Texte explicatif" xfId="154" xr:uid="{00000000-0005-0000-0000-0000F9000000}"/>
    <cellStyle name="Titre" xfId="155" xr:uid="{00000000-0005-0000-0000-0000FA000000}"/>
    <cellStyle name="Titre 1" xfId="156" xr:uid="{00000000-0005-0000-0000-0000FB000000}"/>
    <cellStyle name="Titre 2" xfId="157" xr:uid="{00000000-0005-0000-0000-0000FC000000}"/>
    <cellStyle name="Titre 3" xfId="158" xr:uid="{00000000-0005-0000-0000-0000FD000000}"/>
    <cellStyle name="Titre 4" xfId="159" xr:uid="{00000000-0005-0000-0000-0000FE000000}"/>
    <cellStyle name="Total" xfId="160" xr:uid="{00000000-0005-0000-0000-0000FF000000}"/>
    <cellStyle name="Tytuł 2" xfId="161" xr:uid="{00000000-0005-0000-0000-000000010000}"/>
    <cellStyle name="Uwaga 2" xfId="162" xr:uid="{00000000-0005-0000-0000-000001010000}"/>
    <cellStyle name="Uwaga 2 2" xfId="163" xr:uid="{00000000-0005-0000-0000-000002010000}"/>
    <cellStyle name="Vérification" xfId="164" xr:uid="{00000000-0005-0000-0000-000003010000}"/>
    <cellStyle name="Walutowy" xfId="268" builtinId="4"/>
    <cellStyle name="Walutowy 2" xfId="5" xr:uid="{00000000-0005-0000-0000-000004010000}"/>
    <cellStyle name="Walutowy 2 2" xfId="165" xr:uid="{00000000-0005-0000-0000-000005010000}"/>
    <cellStyle name="Walutowy 2 2 2" xfId="267" xr:uid="{B09D99B6-978A-45D5-A271-F5906F76C76F}"/>
    <cellStyle name="Walutowy 2 2 2 2" xfId="291" xr:uid="{9ADB06E5-36BE-4253-B531-8F3A5D631174}"/>
    <cellStyle name="Walutowy 2 2 3" xfId="271" xr:uid="{AB225BD7-BF84-44A6-93F4-8A7BAF73FD9F}"/>
    <cellStyle name="Walutowy 2 3" xfId="286" xr:uid="{B9BE2900-3DAB-4388-A382-3F7A977E503F}"/>
    <cellStyle name="Walutowy 3" xfId="166" xr:uid="{00000000-0005-0000-0000-000006010000}"/>
    <cellStyle name="Walutowy 4" xfId="167" xr:uid="{00000000-0005-0000-0000-000007010000}"/>
    <cellStyle name="Walutowy 5" xfId="168" xr:uid="{00000000-0005-0000-0000-000008010000}"/>
    <cellStyle name="Walutowy 6" xfId="270" xr:uid="{548F04F1-A2AD-4D87-82A9-0E348B7A6BE2}"/>
    <cellStyle name="Złe 2" xfId="169" xr:uid="{00000000-0005-0000-0000-000009010000}"/>
    <cellStyle name="Złe 2 2" xfId="170" xr:uid="{00000000-0005-0000-0000-00000A010000}"/>
    <cellStyle name="Złe 6" xfId="171" xr:uid="{00000000-0005-0000-0000-00000B010000}"/>
  </cellStyles>
  <dxfs count="77"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D:\MindTools\PlanningTools\MindPlanner\default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D:\MindTools\PlanningTools\MindPlanner\default.JPG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235404</xdr:colOff>
      <xdr:row>0</xdr:row>
      <xdr:rowOff>123825</xdr:rowOff>
    </xdr:from>
    <xdr:to>
      <xdr:col>1</xdr:col>
      <xdr:colOff>2348105</xdr:colOff>
      <xdr:row>5</xdr:row>
      <xdr:rowOff>108857</xdr:rowOff>
    </xdr:to>
    <xdr:pic>
      <xdr:nvPicPr>
        <xdr:cNvPr id="2" name="Picture 1025" descr="D:\MindTools\PlanningTools\MindPlanner\defaul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404" y="123825"/>
          <a:ext cx="3386817" cy="1032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235404</xdr:colOff>
      <xdr:row>0</xdr:row>
      <xdr:rowOff>123825</xdr:rowOff>
    </xdr:from>
    <xdr:to>
      <xdr:col>1</xdr:col>
      <xdr:colOff>2348105</xdr:colOff>
      <xdr:row>5</xdr:row>
      <xdr:rowOff>108857</xdr:rowOff>
    </xdr:to>
    <xdr:pic>
      <xdr:nvPicPr>
        <xdr:cNvPr id="2" name="Picture 1025" descr="D:\MindTools\PlanningTools\MindPlanner\default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404" y="123825"/>
          <a:ext cx="3389051" cy="1032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K95"/>
  <sheetViews>
    <sheetView showGridLines="0" showZeros="0" zoomScale="55" zoomScaleNormal="55" workbookViewId="0">
      <selection activeCell="Y36" sqref="Y36"/>
    </sheetView>
  </sheetViews>
  <sheetFormatPr defaultRowHeight="12"/>
  <cols>
    <col min="1" max="1" width="19.140625" style="8" customWidth="1"/>
    <col min="2" max="2" width="48.140625" style="9" customWidth="1"/>
    <col min="3" max="3" width="26.140625" style="4" customWidth="1"/>
    <col min="4" max="4" width="17" style="4" customWidth="1"/>
    <col min="5" max="5" width="19.7109375" style="4" customWidth="1"/>
    <col min="6" max="11" width="5.7109375" style="4" hidden="1" customWidth="1"/>
    <col min="12" max="13" width="7" style="4" hidden="1" customWidth="1"/>
    <col min="14" max="19" width="5.28515625" style="4" hidden="1" customWidth="1"/>
    <col min="20" max="21" width="6.5703125" style="4" hidden="1" customWidth="1"/>
    <col min="22" max="22" width="13.42578125" style="4" customWidth="1"/>
    <col min="23" max="23" width="21.28515625" style="4" customWidth="1"/>
    <col min="24" max="24" width="23.5703125" style="4" customWidth="1"/>
    <col min="25" max="25" width="18.28515625" style="4" customWidth="1"/>
    <col min="26" max="26" width="10" style="4" customWidth="1"/>
    <col min="27" max="27" width="22.28515625" style="4" customWidth="1"/>
    <col min="28" max="29" width="21.42578125" style="4" customWidth="1"/>
    <col min="30" max="30" width="11.140625" style="4" hidden="1" customWidth="1"/>
    <col min="31" max="32" width="9.7109375" style="4" hidden="1" customWidth="1"/>
    <col min="33" max="33" width="20.42578125" style="4" customWidth="1"/>
    <col min="34" max="34" width="14.7109375" style="4" customWidth="1"/>
    <col min="35" max="264" width="9.140625" style="4"/>
    <col min="265" max="265" width="29.140625" style="4" customWidth="1"/>
    <col min="266" max="266" width="44.42578125" style="4" customWidth="1"/>
    <col min="267" max="267" width="24.42578125" style="4" bestFit="1" customWidth="1"/>
    <col min="268" max="268" width="17.85546875" style="4" customWidth="1"/>
    <col min="269" max="269" width="23.5703125" style="4" customWidth="1"/>
    <col min="270" max="270" width="28" style="4" bestFit="1" customWidth="1"/>
    <col min="271" max="271" width="51.28515625" style="4" customWidth="1"/>
    <col min="272" max="272" width="4.140625" style="4" bestFit="1" customWidth="1"/>
    <col min="273" max="273" width="6.85546875" style="4" customWidth="1"/>
    <col min="274" max="274" width="3.5703125" style="4" bestFit="1" customWidth="1"/>
    <col min="275" max="276" width="4.140625" style="4" bestFit="1" customWidth="1"/>
    <col min="277" max="277" width="3.85546875" style="4" customWidth="1"/>
    <col min="278" max="282" width="3.42578125" style="4" customWidth="1"/>
    <col min="283" max="283" width="16.85546875" style="4" customWidth="1"/>
    <col min="284" max="284" width="23.5703125" style="4" customWidth="1"/>
    <col min="285" max="285" width="17.85546875" style="4" customWidth="1"/>
    <col min="286" max="286" width="11.5703125" style="4" bestFit="1" customWidth="1"/>
    <col min="287" max="288" width="20.140625" style="4" bestFit="1" customWidth="1"/>
    <col min="289" max="289" width="14.42578125" style="4" customWidth="1"/>
    <col min="290" max="290" width="9.140625" style="4" customWidth="1"/>
    <col min="291" max="520" width="9.140625" style="4"/>
    <col min="521" max="521" width="29.140625" style="4" customWidth="1"/>
    <col min="522" max="522" width="44.42578125" style="4" customWidth="1"/>
    <col min="523" max="523" width="24.42578125" style="4" bestFit="1" customWidth="1"/>
    <col min="524" max="524" width="17.85546875" style="4" customWidth="1"/>
    <col min="525" max="525" width="23.5703125" style="4" customWidth="1"/>
    <col min="526" max="526" width="28" style="4" bestFit="1" customWidth="1"/>
    <col min="527" max="527" width="51.28515625" style="4" customWidth="1"/>
    <col min="528" max="528" width="4.140625" style="4" bestFit="1" customWidth="1"/>
    <col min="529" max="529" width="6.85546875" style="4" customWidth="1"/>
    <col min="530" max="530" width="3.5703125" style="4" bestFit="1" customWidth="1"/>
    <col min="531" max="532" width="4.140625" style="4" bestFit="1" customWidth="1"/>
    <col min="533" max="533" width="3.85546875" style="4" customWidth="1"/>
    <col min="534" max="538" width="3.42578125" style="4" customWidth="1"/>
    <col min="539" max="539" width="16.85546875" style="4" customWidth="1"/>
    <col min="540" max="540" width="23.5703125" style="4" customWidth="1"/>
    <col min="541" max="541" width="17.85546875" style="4" customWidth="1"/>
    <col min="542" max="542" width="11.5703125" style="4" bestFit="1" customWidth="1"/>
    <col min="543" max="544" width="20.140625" style="4" bestFit="1" customWidth="1"/>
    <col min="545" max="545" width="14.42578125" style="4" customWidth="1"/>
    <col min="546" max="546" width="9.140625" style="4" customWidth="1"/>
    <col min="547" max="776" width="9.140625" style="4"/>
    <col min="777" max="777" width="29.140625" style="4" customWidth="1"/>
    <col min="778" max="778" width="44.42578125" style="4" customWidth="1"/>
    <col min="779" max="779" width="24.42578125" style="4" bestFit="1" customWidth="1"/>
    <col min="780" max="780" width="17.85546875" style="4" customWidth="1"/>
    <col min="781" max="781" width="23.5703125" style="4" customWidth="1"/>
    <col min="782" max="782" width="28" style="4" bestFit="1" customWidth="1"/>
    <col min="783" max="783" width="51.28515625" style="4" customWidth="1"/>
    <col min="784" max="784" width="4.140625" style="4" bestFit="1" customWidth="1"/>
    <col min="785" max="785" width="6.85546875" style="4" customWidth="1"/>
    <col min="786" max="786" width="3.5703125" style="4" bestFit="1" customWidth="1"/>
    <col min="787" max="788" width="4.140625" style="4" bestFit="1" customWidth="1"/>
    <col min="789" max="789" width="3.85546875" style="4" customWidth="1"/>
    <col min="790" max="794" width="3.42578125" style="4" customWidth="1"/>
    <col min="795" max="795" width="16.85546875" style="4" customWidth="1"/>
    <col min="796" max="796" width="23.5703125" style="4" customWidth="1"/>
    <col min="797" max="797" width="17.85546875" style="4" customWidth="1"/>
    <col min="798" max="798" width="11.5703125" style="4" bestFit="1" customWidth="1"/>
    <col min="799" max="800" width="20.140625" style="4" bestFit="1" customWidth="1"/>
    <col min="801" max="801" width="14.42578125" style="4" customWidth="1"/>
    <col min="802" max="802" width="9.140625" style="4" customWidth="1"/>
    <col min="803" max="1032" width="9.140625" style="4"/>
    <col min="1033" max="1033" width="29.140625" style="4" customWidth="1"/>
    <col min="1034" max="1034" width="44.42578125" style="4" customWidth="1"/>
    <col min="1035" max="1035" width="24.42578125" style="4" bestFit="1" customWidth="1"/>
    <col min="1036" max="1036" width="17.85546875" style="4" customWidth="1"/>
    <col min="1037" max="1037" width="23.5703125" style="4" customWidth="1"/>
    <col min="1038" max="1038" width="28" style="4" bestFit="1" customWidth="1"/>
    <col min="1039" max="1039" width="51.28515625" style="4" customWidth="1"/>
    <col min="1040" max="1040" width="4.140625" style="4" bestFit="1" customWidth="1"/>
    <col min="1041" max="1041" width="6.85546875" style="4" customWidth="1"/>
    <col min="1042" max="1042" width="3.5703125" style="4" bestFit="1" customWidth="1"/>
    <col min="1043" max="1044" width="4.140625" style="4" bestFit="1" customWidth="1"/>
    <col min="1045" max="1045" width="3.85546875" style="4" customWidth="1"/>
    <col min="1046" max="1050" width="3.42578125" style="4" customWidth="1"/>
    <col min="1051" max="1051" width="16.85546875" style="4" customWidth="1"/>
    <col min="1052" max="1052" width="23.5703125" style="4" customWidth="1"/>
    <col min="1053" max="1053" width="17.85546875" style="4" customWidth="1"/>
    <col min="1054" max="1054" width="11.5703125" style="4" bestFit="1" customWidth="1"/>
    <col min="1055" max="1056" width="20.140625" style="4" bestFit="1" customWidth="1"/>
    <col min="1057" max="1057" width="14.42578125" style="4" customWidth="1"/>
    <col min="1058" max="1058" width="9.140625" style="4" customWidth="1"/>
    <col min="1059" max="1288" width="9.140625" style="4"/>
    <col min="1289" max="1289" width="29.140625" style="4" customWidth="1"/>
    <col min="1290" max="1290" width="44.42578125" style="4" customWidth="1"/>
    <col min="1291" max="1291" width="24.42578125" style="4" bestFit="1" customWidth="1"/>
    <col min="1292" max="1292" width="17.85546875" style="4" customWidth="1"/>
    <col min="1293" max="1293" width="23.5703125" style="4" customWidth="1"/>
    <col min="1294" max="1294" width="28" style="4" bestFit="1" customWidth="1"/>
    <col min="1295" max="1295" width="51.28515625" style="4" customWidth="1"/>
    <col min="1296" max="1296" width="4.140625" style="4" bestFit="1" customWidth="1"/>
    <col min="1297" max="1297" width="6.85546875" style="4" customWidth="1"/>
    <col min="1298" max="1298" width="3.5703125" style="4" bestFit="1" customWidth="1"/>
    <col min="1299" max="1300" width="4.140625" style="4" bestFit="1" customWidth="1"/>
    <col min="1301" max="1301" width="3.85546875" style="4" customWidth="1"/>
    <col min="1302" max="1306" width="3.42578125" style="4" customWidth="1"/>
    <col min="1307" max="1307" width="16.85546875" style="4" customWidth="1"/>
    <col min="1308" max="1308" width="23.5703125" style="4" customWidth="1"/>
    <col min="1309" max="1309" width="17.85546875" style="4" customWidth="1"/>
    <col min="1310" max="1310" width="11.5703125" style="4" bestFit="1" customWidth="1"/>
    <col min="1311" max="1312" width="20.140625" style="4" bestFit="1" customWidth="1"/>
    <col min="1313" max="1313" width="14.42578125" style="4" customWidth="1"/>
    <col min="1314" max="1314" width="9.140625" style="4" customWidth="1"/>
    <col min="1315" max="1544" width="9.140625" style="4"/>
    <col min="1545" max="1545" width="29.140625" style="4" customWidth="1"/>
    <col min="1546" max="1546" width="44.42578125" style="4" customWidth="1"/>
    <col min="1547" max="1547" width="24.42578125" style="4" bestFit="1" customWidth="1"/>
    <col min="1548" max="1548" width="17.85546875" style="4" customWidth="1"/>
    <col min="1549" max="1549" width="23.5703125" style="4" customWidth="1"/>
    <col min="1550" max="1550" width="28" style="4" bestFit="1" customWidth="1"/>
    <col min="1551" max="1551" width="51.28515625" style="4" customWidth="1"/>
    <col min="1552" max="1552" width="4.140625" style="4" bestFit="1" customWidth="1"/>
    <col min="1553" max="1553" width="6.85546875" style="4" customWidth="1"/>
    <col min="1554" max="1554" width="3.5703125" style="4" bestFit="1" customWidth="1"/>
    <col min="1555" max="1556" width="4.140625" style="4" bestFit="1" customWidth="1"/>
    <col min="1557" max="1557" width="3.85546875" style="4" customWidth="1"/>
    <col min="1558" max="1562" width="3.42578125" style="4" customWidth="1"/>
    <col min="1563" max="1563" width="16.85546875" style="4" customWidth="1"/>
    <col min="1564" max="1564" width="23.5703125" style="4" customWidth="1"/>
    <col min="1565" max="1565" width="17.85546875" style="4" customWidth="1"/>
    <col min="1566" max="1566" width="11.5703125" style="4" bestFit="1" customWidth="1"/>
    <col min="1567" max="1568" width="20.140625" style="4" bestFit="1" customWidth="1"/>
    <col min="1569" max="1569" width="14.42578125" style="4" customWidth="1"/>
    <col min="1570" max="1570" width="9.140625" style="4" customWidth="1"/>
    <col min="1571" max="1800" width="9.140625" style="4"/>
    <col min="1801" max="1801" width="29.140625" style="4" customWidth="1"/>
    <col min="1802" max="1802" width="44.42578125" style="4" customWidth="1"/>
    <col min="1803" max="1803" width="24.42578125" style="4" bestFit="1" customWidth="1"/>
    <col min="1804" max="1804" width="17.85546875" style="4" customWidth="1"/>
    <col min="1805" max="1805" width="23.5703125" style="4" customWidth="1"/>
    <col min="1806" max="1806" width="28" style="4" bestFit="1" customWidth="1"/>
    <col min="1807" max="1807" width="51.28515625" style="4" customWidth="1"/>
    <col min="1808" max="1808" width="4.140625" style="4" bestFit="1" customWidth="1"/>
    <col min="1809" max="1809" width="6.85546875" style="4" customWidth="1"/>
    <col min="1810" max="1810" width="3.5703125" style="4" bestFit="1" customWidth="1"/>
    <col min="1811" max="1812" width="4.140625" style="4" bestFit="1" customWidth="1"/>
    <col min="1813" max="1813" width="3.85546875" style="4" customWidth="1"/>
    <col min="1814" max="1818" width="3.42578125" style="4" customWidth="1"/>
    <col min="1819" max="1819" width="16.85546875" style="4" customWidth="1"/>
    <col min="1820" max="1820" width="23.5703125" style="4" customWidth="1"/>
    <col min="1821" max="1821" width="17.85546875" style="4" customWidth="1"/>
    <col min="1822" max="1822" width="11.5703125" style="4" bestFit="1" customWidth="1"/>
    <col min="1823" max="1824" width="20.140625" style="4" bestFit="1" customWidth="1"/>
    <col min="1825" max="1825" width="14.42578125" style="4" customWidth="1"/>
    <col min="1826" max="1826" width="9.140625" style="4" customWidth="1"/>
    <col min="1827" max="2056" width="9.140625" style="4"/>
    <col min="2057" max="2057" width="29.140625" style="4" customWidth="1"/>
    <col min="2058" max="2058" width="44.42578125" style="4" customWidth="1"/>
    <col min="2059" max="2059" width="24.42578125" style="4" bestFit="1" customWidth="1"/>
    <col min="2060" max="2060" width="17.85546875" style="4" customWidth="1"/>
    <col min="2061" max="2061" width="23.5703125" style="4" customWidth="1"/>
    <col min="2062" max="2062" width="28" style="4" bestFit="1" customWidth="1"/>
    <col min="2063" max="2063" width="51.28515625" style="4" customWidth="1"/>
    <col min="2064" max="2064" width="4.140625" style="4" bestFit="1" customWidth="1"/>
    <col min="2065" max="2065" width="6.85546875" style="4" customWidth="1"/>
    <col min="2066" max="2066" width="3.5703125" style="4" bestFit="1" customWidth="1"/>
    <col min="2067" max="2068" width="4.140625" style="4" bestFit="1" customWidth="1"/>
    <col min="2069" max="2069" width="3.85546875" style="4" customWidth="1"/>
    <col min="2070" max="2074" width="3.42578125" style="4" customWidth="1"/>
    <col min="2075" max="2075" width="16.85546875" style="4" customWidth="1"/>
    <col min="2076" max="2076" width="23.5703125" style="4" customWidth="1"/>
    <col min="2077" max="2077" width="17.85546875" style="4" customWidth="1"/>
    <col min="2078" max="2078" width="11.5703125" style="4" bestFit="1" customWidth="1"/>
    <col min="2079" max="2080" width="20.140625" style="4" bestFit="1" customWidth="1"/>
    <col min="2081" max="2081" width="14.42578125" style="4" customWidth="1"/>
    <col min="2082" max="2082" width="9.140625" style="4" customWidth="1"/>
    <col min="2083" max="2312" width="9.140625" style="4"/>
    <col min="2313" max="2313" width="29.140625" style="4" customWidth="1"/>
    <col min="2314" max="2314" width="44.42578125" style="4" customWidth="1"/>
    <col min="2315" max="2315" width="24.42578125" style="4" bestFit="1" customWidth="1"/>
    <col min="2316" max="2316" width="17.85546875" style="4" customWidth="1"/>
    <col min="2317" max="2317" width="23.5703125" style="4" customWidth="1"/>
    <col min="2318" max="2318" width="28" style="4" bestFit="1" customWidth="1"/>
    <col min="2319" max="2319" width="51.28515625" style="4" customWidth="1"/>
    <col min="2320" max="2320" width="4.140625" style="4" bestFit="1" customWidth="1"/>
    <col min="2321" max="2321" width="6.85546875" style="4" customWidth="1"/>
    <col min="2322" max="2322" width="3.5703125" style="4" bestFit="1" customWidth="1"/>
    <col min="2323" max="2324" width="4.140625" style="4" bestFit="1" customWidth="1"/>
    <col min="2325" max="2325" width="3.85546875" style="4" customWidth="1"/>
    <col min="2326" max="2330" width="3.42578125" style="4" customWidth="1"/>
    <col min="2331" max="2331" width="16.85546875" style="4" customWidth="1"/>
    <col min="2332" max="2332" width="23.5703125" style="4" customWidth="1"/>
    <col min="2333" max="2333" width="17.85546875" style="4" customWidth="1"/>
    <col min="2334" max="2334" width="11.5703125" style="4" bestFit="1" customWidth="1"/>
    <col min="2335" max="2336" width="20.140625" style="4" bestFit="1" customWidth="1"/>
    <col min="2337" max="2337" width="14.42578125" style="4" customWidth="1"/>
    <col min="2338" max="2338" width="9.140625" style="4" customWidth="1"/>
    <col min="2339" max="2568" width="9.140625" style="4"/>
    <col min="2569" max="2569" width="29.140625" style="4" customWidth="1"/>
    <col min="2570" max="2570" width="44.42578125" style="4" customWidth="1"/>
    <col min="2571" max="2571" width="24.42578125" style="4" bestFit="1" customWidth="1"/>
    <col min="2572" max="2572" width="17.85546875" style="4" customWidth="1"/>
    <col min="2573" max="2573" width="23.5703125" style="4" customWidth="1"/>
    <col min="2574" max="2574" width="28" style="4" bestFit="1" customWidth="1"/>
    <col min="2575" max="2575" width="51.28515625" style="4" customWidth="1"/>
    <col min="2576" max="2576" width="4.140625" style="4" bestFit="1" customWidth="1"/>
    <col min="2577" max="2577" width="6.85546875" style="4" customWidth="1"/>
    <col min="2578" max="2578" width="3.5703125" style="4" bestFit="1" customWidth="1"/>
    <col min="2579" max="2580" width="4.140625" style="4" bestFit="1" customWidth="1"/>
    <col min="2581" max="2581" width="3.85546875" style="4" customWidth="1"/>
    <col min="2582" max="2586" width="3.42578125" style="4" customWidth="1"/>
    <col min="2587" max="2587" width="16.85546875" style="4" customWidth="1"/>
    <col min="2588" max="2588" width="23.5703125" style="4" customWidth="1"/>
    <col min="2589" max="2589" width="17.85546875" style="4" customWidth="1"/>
    <col min="2590" max="2590" width="11.5703125" style="4" bestFit="1" customWidth="1"/>
    <col min="2591" max="2592" width="20.140625" style="4" bestFit="1" customWidth="1"/>
    <col min="2593" max="2593" width="14.42578125" style="4" customWidth="1"/>
    <col min="2594" max="2594" width="9.140625" style="4" customWidth="1"/>
    <col min="2595" max="2824" width="9.140625" style="4"/>
    <col min="2825" max="2825" width="29.140625" style="4" customWidth="1"/>
    <col min="2826" max="2826" width="44.42578125" style="4" customWidth="1"/>
    <col min="2827" max="2827" width="24.42578125" style="4" bestFit="1" customWidth="1"/>
    <col min="2828" max="2828" width="17.85546875" style="4" customWidth="1"/>
    <col min="2829" max="2829" width="23.5703125" style="4" customWidth="1"/>
    <col min="2830" max="2830" width="28" style="4" bestFit="1" customWidth="1"/>
    <col min="2831" max="2831" width="51.28515625" style="4" customWidth="1"/>
    <col min="2832" max="2832" width="4.140625" style="4" bestFit="1" customWidth="1"/>
    <col min="2833" max="2833" width="6.85546875" style="4" customWidth="1"/>
    <col min="2834" max="2834" width="3.5703125" style="4" bestFit="1" customWidth="1"/>
    <col min="2835" max="2836" width="4.140625" style="4" bestFit="1" customWidth="1"/>
    <col min="2837" max="2837" width="3.85546875" style="4" customWidth="1"/>
    <col min="2838" max="2842" width="3.42578125" style="4" customWidth="1"/>
    <col min="2843" max="2843" width="16.85546875" style="4" customWidth="1"/>
    <col min="2844" max="2844" width="23.5703125" style="4" customWidth="1"/>
    <col min="2845" max="2845" width="17.85546875" style="4" customWidth="1"/>
    <col min="2846" max="2846" width="11.5703125" style="4" bestFit="1" customWidth="1"/>
    <col min="2847" max="2848" width="20.140625" style="4" bestFit="1" customWidth="1"/>
    <col min="2849" max="2849" width="14.42578125" style="4" customWidth="1"/>
    <col min="2850" max="2850" width="9.140625" style="4" customWidth="1"/>
    <col min="2851" max="3080" width="9.140625" style="4"/>
    <col min="3081" max="3081" width="29.140625" style="4" customWidth="1"/>
    <col min="3082" max="3082" width="44.42578125" style="4" customWidth="1"/>
    <col min="3083" max="3083" width="24.42578125" style="4" bestFit="1" customWidth="1"/>
    <col min="3084" max="3084" width="17.85546875" style="4" customWidth="1"/>
    <col min="3085" max="3085" width="23.5703125" style="4" customWidth="1"/>
    <col min="3086" max="3086" width="28" style="4" bestFit="1" customWidth="1"/>
    <col min="3087" max="3087" width="51.28515625" style="4" customWidth="1"/>
    <col min="3088" max="3088" width="4.140625" style="4" bestFit="1" customWidth="1"/>
    <col min="3089" max="3089" width="6.85546875" style="4" customWidth="1"/>
    <col min="3090" max="3090" width="3.5703125" style="4" bestFit="1" customWidth="1"/>
    <col min="3091" max="3092" width="4.140625" style="4" bestFit="1" customWidth="1"/>
    <col min="3093" max="3093" width="3.85546875" style="4" customWidth="1"/>
    <col min="3094" max="3098" width="3.42578125" style="4" customWidth="1"/>
    <col min="3099" max="3099" width="16.85546875" style="4" customWidth="1"/>
    <col min="3100" max="3100" width="23.5703125" style="4" customWidth="1"/>
    <col min="3101" max="3101" width="17.85546875" style="4" customWidth="1"/>
    <col min="3102" max="3102" width="11.5703125" style="4" bestFit="1" customWidth="1"/>
    <col min="3103" max="3104" width="20.140625" style="4" bestFit="1" customWidth="1"/>
    <col min="3105" max="3105" width="14.42578125" style="4" customWidth="1"/>
    <col min="3106" max="3106" width="9.140625" style="4" customWidth="1"/>
    <col min="3107" max="3336" width="9.140625" style="4"/>
    <col min="3337" max="3337" width="29.140625" style="4" customWidth="1"/>
    <col min="3338" max="3338" width="44.42578125" style="4" customWidth="1"/>
    <col min="3339" max="3339" width="24.42578125" style="4" bestFit="1" customWidth="1"/>
    <col min="3340" max="3340" width="17.85546875" style="4" customWidth="1"/>
    <col min="3341" max="3341" width="23.5703125" style="4" customWidth="1"/>
    <col min="3342" max="3342" width="28" style="4" bestFit="1" customWidth="1"/>
    <col min="3343" max="3343" width="51.28515625" style="4" customWidth="1"/>
    <col min="3344" max="3344" width="4.140625" style="4" bestFit="1" customWidth="1"/>
    <col min="3345" max="3345" width="6.85546875" style="4" customWidth="1"/>
    <col min="3346" max="3346" width="3.5703125" style="4" bestFit="1" customWidth="1"/>
    <col min="3347" max="3348" width="4.140625" style="4" bestFit="1" customWidth="1"/>
    <col min="3349" max="3349" width="3.85546875" style="4" customWidth="1"/>
    <col min="3350" max="3354" width="3.42578125" style="4" customWidth="1"/>
    <col min="3355" max="3355" width="16.85546875" style="4" customWidth="1"/>
    <col min="3356" max="3356" width="23.5703125" style="4" customWidth="1"/>
    <col min="3357" max="3357" width="17.85546875" style="4" customWidth="1"/>
    <col min="3358" max="3358" width="11.5703125" style="4" bestFit="1" customWidth="1"/>
    <col min="3359" max="3360" width="20.140625" style="4" bestFit="1" customWidth="1"/>
    <col min="3361" max="3361" width="14.42578125" style="4" customWidth="1"/>
    <col min="3362" max="3362" width="9.140625" style="4" customWidth="1"/>
    <col min="3363" max="3592" width="9.140625" style="4"/>
    <col min="3593" max="3593" width="29.140625" style="4" customWidth="1"/>
    <col min="3594" max="3594" width="44.42578125" style="4" customWidth="1"/>
    <col min="3595" max="3595" width="24.42578125" style="4" bestFit="1" customWidth="1"/>
    <col min="3596" max="3596" width="17.85546875" style="4" customWidth="1"/>
    <col min="3597" max="3597" width="23.5703125" style="4" customWidth="1"/>
    <col min="3598" max="3598" width="28" style="4" bestFit="1" customWidth="1"/>
    <col min="3599" max="3599" width="51.28515625" style="4" customWidth="1"/>
    <col min="3600" max="3600" width="4.140625" style="4" bestFit="1" customWidth="1"/>
    <col min="3601" max="3601" width="6.85546875" style="4" customWidth="1"/>
    <col min="3602" max="3602" width="3.5703125" style="4" bestFit="1" customWidth="1"/>
    <col min="3603" max="3604" width="4.140625" style="4" bestFit="1" customWidth="1"/>
    <col min="3605" max="3605" width="3.85546875" style="4" customWidth="1"/>
    <col min="3606" max="3610" width="3.42578125" style="4" customWidth="1"/>
    <col min="3611" max="3611" width="16.85546875" style="4" customWidth="1"/>
    <col min="3612" max="3612" width="23.5703125" style="4" customWidth="1"/>
    <col min="3613" max="3613" width="17.85546875" style="4" customWidth="1"/>
    <col min="3614" max="3614" width="11.5703125" style="4" bestFit="1" customWidth="1"/>
    <col min="3615" max="3616" width="20.140625" style="4" bestFit="1" customWidth="1"/>
    <col min="3617" max="3617" width="14.42578125" style="4" customWidth="1"/>
    <col min="3618" max="3618" width="9.140625" style="4" customWidth="1"/>
    <col min="3619" max="3848" width="9.140625" style="4"/>
    <col min="3849" max="3849" width="29.140625" style="4" customWidth="1"/>
    <col min="3850" max="3850" width="44.42578125" style="4" customWidth="1"/>
    <col min="3851" max="3851" width="24.42578125" style="4" bestFit="1" customWidth="1"/>
    <col min="3852" max="3852" width="17.85546875" style="4" customWidth="1"/>
    <col min="3853" max="3853" width="23.5703125" style="4" customWidth="1"/>
    <col min="3854" max="3854" width="28" style="4" bestFit="1" customWidth="1"/>
    <col min="3855" max="3855" width="51.28515625" style="4" customWidth="1"/>
    <col min="3856" max="3856" width="4.140625" style="4" bestFit="1" customWidth="1"/>
    <col min="3857" max="3857" width="6.85546875" style="4" customWidth="1"/>
    <col min="3858" max="3858" width="3.5703125" style="4" bestFit="1" customWidth="1"/>
    <col min="3859" max="3860" width="4.140625" style="4" bestFit="1" customWidth="1"/>
    <col min="3861" max="3861" width="3.85546875" style="4" customWidth="1"/>
    <col min="3862" max="3866" width="3.42578125" style="4" customWidth="1"/>
    <col min="3867" max="3867" width="16.85546875" style="4" customWidth="1"/>
    <col min="3868" max="3868" width="23.5703125" style="4" customWidth="1"/>
    <col min="3869" max="3869" width="17.85546875" style="4" customWidth="1"/>
    <col min="3870" max="3870" width="11.5703125" style="4" bestFit="1" customWidth="1"/>
    <col min="3871" max="3872" width="20.140625" style="4" bestFit="1" customWidth="1"/>
    <col min="3873" max="3873" width="14.42578125" style="4" customWidth="1"/>
    <col min="3874" max="3874" width="9.140625" style="4" customWidth="1"/>
    <col min="3875" max="4104" width="9.140625" style="4"/>
    <col min="4105" max="4105" width="29.140625" style="4" customWidth="1"/>
    <col min="4106" max="4106" width="44.42578125" style="4" customWidth="1"/>
    <col min="4107" max="4107" width="24.42578125" style="4" bestFit="1" customWidth="1"/>
    <col min="4108" max="4108" width="17.85546875" style="4" customWidth="1"/>
    <col min="4109" max="4109" width="23.5703125" style="4" customWidth="1"/>
    <col min="4110" max="4110" width="28" style="4" bestFit="1" customWidth="1"/>
    <col min="4111" max="4111" width="51.28515625" style="4" customWidth="1"/>
    <col min="4112" max="4112" width="4.140625" style="4" bestFit="1" customWidth="1"/>
    <col min="4113" max="4113" width="6.85546875" style="4" customWidth="1"/>
    <col min="4114" max="4114" width="3.5703125" style="4" bestFit="1" customWidth="1"/>
    <col min="4115" max="4116" width="4.140625" style="4" bestFit="1" customWidth="1"/>
    <col min="4117" max="4117" width="3.85546875" style="4" customWidth="1"/>
    <col min="4118" max="4122" width="3.42578125" style="4" customWidth="1"/>
    <col min="4123" max="4123" width="16.85546875" style="4" customWidth="1"/>
    <col min="4124" max="4124" width="23.5703125" style="4" customWidth="1"/>
    <col min="4125" max="4125" width="17.85546875" style="4" customWidth="1"/>
    <col min="4126" max="4126" width="11.5703125" style="4" bestFit="1" customWidth="1"/>
    <col min="4127" max="4128" width="20.140625" style="4" bestFit="1" customWidth="1"/>
    <col min="4129" max="4129" width="14.42578125" style="4" customWidth="1"/>
    <col min="4130" max="4130" width="9.140625" style="4" customWidth="1"/>
    <col min="4131" max="4360" width="9.140625" style="4"/>
    <col min="4361" max="4361" width="29.140625" style="4" customWidth="1"/>
    <col min="4362" max="4362" width="44.42578125" style="4" customWidth="1"/>
    <col min="4363" max="4363" width="24.42578125" style="4" bestFit="1" customWidth="1"/>
    <col min="4364" max="4364" width="17.85546875" style="4" customWidth="1"/>
    <col min="4365" max="4365" width="23.5703125" style="4" customWidth="1"/>
    <col min="4366" max="4366" width="28" style="4" bestFit="1" customWidth="1"/>
    <col min="4367" max="4367" width="51.28515625" style="4" customWidth="1"/>
    <col min="4368" max="4368" width="4.140625" style="4" bestFit="1" customWidth="1"/>
    <col min="4369" max="4369" width="6.85546875" style="4" customWidth="1"/>
    <col min="4370" max="4370" width="3.5703125" style="4" bestFit="1" customWidth="1"/>
    <col min="4371" max="4372" width="4.140625" style="4" bestFit="1" customWidth="1"/>
    <col min="4373" max="4373" width="3.85546875" style="4" customWidth="1"/>
    <col min="4374" max="4378" width="3.42578125" style="4" customWidth="1"/>
    <col min="4379" max="4379" width="16.85546875" style="4" customWidth="1"/>
    <col min="4380" max="4380" width="23.5703125" style="4" customWidth="1"/>
    <col min="4381" max="4381" width="17.85546875" style="4" customWidth="1"/>
    <col min="4382" max="4382" width="11.5703125" style="4" bestFit="1" customWidth="1"/>
    <col min="4383" max="4384" width="20.140625" style="4" bestFit="1" customWidth="1"/>
    <col min="4385" max="4385" width="14.42578125" style="4" customWidth="1"/>
    <col min="4386" max="4386" width="9.140625" style="4" customWidth="1"/>
    <col min="4387" max="4616" width="9.140625" style="4"/>
    <col min="4617" max="4617" width="29.140625" style="4" customWidth="1"/>
    <col min="4618" max="4618" width="44.42578125" style="4" customWidth="1"/>
    <col min="4619" max="4619" width="24.42578125" style="4" bestFit="1" customWidth="1"/>
    <col min="4620" max="4620" width="17.85546875" style="4" customWidth="1"/>
    <col min="4621" max="4621" width="23.5703125" style="4" customWidth="1"/>
    <col min="4622" max="4622" width="28" style="4" bestFit="1" customWidth="1"/>
    <col min="4623" max="4623" width="51.28515625" style="4" customWidth="1"/>
    <col min="4624" max="4624" width="4.140625" style="4" bestFit="1" customWidth="1"/>
    <col min="4625" max="4625" width="6.85546875" style="4" customWidth="1"/>
    <col min="4626" max="4626" width="3.5703125" style="4" bestFit="1" customWidth="1"/>
    <col min="4627" max="4628" width="4.140625" style="4" bestFit="1" customWidth="1"/>
    <col min="4629" max="4629" width="3.85546875" style="4" customWidth="1"/>
    <col min="4630" max="4634" width="3.42578125" style="4" customWidth="1"/>
    <col min="4635" max="4635" width="16.85546875" style="4" customWidth="1"/>
    <col min="4636" max="4636" width="23.5703125" style="4" customWidth="1"/>
    <col min="4637" max="4637" width="17.85546875" style="4" customWidth="1"/>
    <col min="4638" max="4638" width="11.5703125" style="4" bestFit="1" customWidth="1"/>
    <col min="4639" max="4640" width="20.140625" style="4" bestFit="1" customWidth="1"/>
    <col min="4641" max="4641" width="14.42578125" style="4" customWidth="1"/>
    <col min="4642" max="4642" width="9.140625" style="4" customWidth="1"/>
    <col min="4643" max="4872" width="9.140625" style="4"/>
    <col min="4873" max="4873" width="29.140625" style="4" customWidth="1"/>
    <col min="4874" max="4874" width="44.42578125" style="4" customWidth="1"/>
    <col min="4875" max="4875" width="24.42578125" style="4" bestFit="1" customWidth="1"/>
    <col min="4876" max="4876" width="17.85546875" style="4" customWidth="1"/>
    <col min="4877" max="4877" width="23.5703125" style="4" customWidth="1"/>
    <col min="4878" max="4878" width="28" style="4" bestFit="1" customWidth="1"/>
    <col min="4879" max="4879" width="51.28515625" style="4" customWidth="1"/>
    <col min="4880" max="4880" width="4.140625" style="4" bestFit="1" customWidth="1"/>
    <col min="4881" max="4881" width="6.85546875" style="4" customWidth="1"/>
    <col min="4882" max="4882" width="3.5703125" style="4" bestFit="1" customWidth="1"/>
    <col min="4883" max="4884" width="4.140625" style="4" bestFit="1" customWidth="1"/>
    <col min="4885" max="4885" width="3.85546875" style="4" customWidth="1"/>
    <col min="4886" max="4890" width="3.42578125" style="4" customWidth="1"/>
    <col min="4891" max="4891" width="16.85546875" style="4" customWidth="1"/>
    <col min="4892" max="4892" width="23.5703125" style="4" customWidth="1"/>
    <col min="4893" max="4893" width="17.85546875" style="4" customWidth="1"/>
    <col min="4894" max="4894" width="11.5703125" style="4" bestFit="1" customWidth="1"/>
    <col min="4895" max="4896" width="20.140625" style="4" bestFit="1" customWidth="1"/>
    <col min="4897" max="4897" width="14.42578125" style="4" customWidth="1"/>
    <col min="4898" max="4898" width="9.140625" style="4" customWidth="1"/>
    <col min="4899" max="5128" width="9.140625" style="4"/>
    <col min="5129" max="5129" width="29.140625" style="4" customWidth="1"/>
    <col min="5130" max="5130" width="44.42578125" style="4" customWidth="1"/>
    <col min="5131" max="5131" width="24.42578125" style="4" bestFit="1" customWidth="1"/>
    <col min="5132" max="5132" width="17.85546875" style="4" customWidth="1"/>
    <col min="5133" max="5133" width="23.5703125" style="4" customWidth="1"/>
    <col min="5134" max="5134" width="28" style="4" bestFit="1" customWidth="1"/>
    <col min="5135" max="5135" width="51.28515625" style="4" customWidth="1"/>
    <col min="5136" max="5136" width="4.140625" style="4" bestFit="1" customWidth="1"/>
    <col min="5137" max="5137" width="6.85546875" style="4" customWidth="1"/>
    <col min="5138" max="5138" width="3.5703125" style="4" bestFit="1" customWidth="1"/>
    <col min="5139" max="5140" width="4.140625" style="4" bestFit="1" customWidth="1"/>
    <col min="5141" max="5141" width="3.85546875" style="4" customWidth="1"/>
    <col min="5142" max="5146" width="3.42578125" style="4" customWidth="1"/>
    <col min="5147" max="5147" width="16.85546875" style="4" customWidth="1"/>
    <col min="5148" max="5148" width="23.5703125" style="4" customWidth="1"/>
    <col min="5149" max="5149" width="17.85546875" style="4" customWidth="1"/>
    <col min="5150" max="5150" width="11.5703125" style="4" bestFit="1" customWidth="1"/>
    <col min="5151" max="5152" width="20.140625" style="4" bestFit="1" customWidth="1"/>
    <col min="5153" max="5153" width="14.42578125" style="4" customWidth="1"/>
    <col min="5154" max="5154" width="9.140625" style="4" customWidth="1"/>
    <col min="5155" max="5384" width="9.140625" style="4"/>
    <col min="5385" max="5385" width="29.140625" style="4" customWidth="1"/>
    <col min="5386" max="5386" width="44.42578125" style="4" customWidth="1"/>
    <col min="5387" max="5387" width="24.42578125" style="4" bestFit="1" customWidth="1"/>
    <col min="5388" max="5388" width="17.85546875" style="4" customWidth="1"/>
    <col min="5389" max="5389" width="23.5703125" style="4" customWidth="1"/>
    <col min="5390" max="5390" width="28" style="4" bestFit="1" customWidth="1"/>
    <col min="5391" max="5391" width="51.28515625" style="4" customWidth="1"/>
    <col min="5392" max="5392" width="4.140625" style="4" bestFit="1" customWidth="1"/>
    <col min="5393" max="5393" width="6.85546875" style="4" customWidth="1"/>
    <col min="5394" max="5394" width="3.5703125" style="4" bestFit="1" customWidth="1"/>
    <col min="5395" max="5396" width="4.140625" style="4" bestFit="1" customWidth="1"/>
    <col min="5397" max="5397" width="3.85546875" style="4" customWidth="1"/>
    <col min="5398" max="5402" width="3.42578125" style="4" customWidth="1"/>
    <col min="5403" max="5403" width="16.85546875" style="4" customWidth="1"/>
    <col min="5404" max="5404" width="23.5703125" style="4" customWidth="1"/>
    <col min="5405" max="5405" width="17.85546875" style="4" customWidth="1"/>
    <col min="5406" max="5406" width="11.5703125" style="4" bestFit="1" customWidth="1"/>
    <col min="5407" max="5408" width="20.140625" style="4" bestFit="1" customWidth="1"/>
    <col min="5409" max="5409" width="14.42578125" style="4" customWidth="1"/>
    <col min="5410" max="5410" width="9.140625" style="4" customWidth="1"/>
    <col min="5411" max="5640" width="9.140625" style="4"/>
    <col min="5641" max="5641" width="29.140625" style="4" customWidth="1"/>
    <col min="5642" max="5642" width="44.42578125" style="4" customWidth="1"/>
    <col min="5643" max="5643" width="24.42578125" style="4" bestFit="1" customWidth="1"/>
    <col min="5644" max="5644" width="17.85546875" style="4" customWidth="1"/>
    <col min="5645" max="5645" width="23.5703125" style="4" customWidth="1"/>
    <col min="5646" max="5646" width="28" style="4" bestFit="1" customWidth="1"/>
    <col min="5647" max="5647" width="51.28515625" style="4" customWidth="1"/>
    <col min="5648" max="5648" width="4.140625" style="4" bestFit="1" customWidth="1"/>
    <col min="5649" max="5649" width="6.85546875" style="4" customWidth="1"/>
    <col min="5650" max="5650" width="3.5703125" style="4" bestFit="1" customWidth="1"/>
    <col min="5651" max="5652" width="4.140625" style="4" bestFit="1" customWidth="1"/>
    <col min="5653" max="5653" width="3.85546875" style="4" customWidth="1"/>
    <col min="5654" max="5658" width="3.42578125" style="4" customWidth="1"/>
    <col min="5659" max="5659" width="16.85546875" style="4" customWidth="1"/>
    <col min="5660" max="5660" width="23.5703125" style="4" customWidth="1"/>
    <col min="5661" max="5661" width="17.85546875" style="4" customWidth="1"/>
    <col min="5662" max="5662" width="11.5703125" style="4" bestFit="1" customWidth="1"/>
    <col min="5663" max="5664" width="20.140625" style="4" bestFit="1" customWidth="1"/>
    <col min="5665" max="5665" width="14.42578125" style="4" customWidth="1"/>
    <col min="5666" max="5666" width="9.140625" style="4" customWidth="1"/>
    <col min="5667" max="5896" width="9.140625" style="4"/>
    <col min="5897" max="5897" width="29.140625" style="4" customWidth="1"/>
    <col min="5898" max="5898" width="44.42578125" style="4" customWidth="1"/>
    <col min="5899" max="5899" width="24.42578125" style="4" bestFit="1" customWidth="1"/>
    <col min="5900" max="5900" width="17.85546875" style="4" customWidth="1"/>
    <col min="5901" max="5901" width="23.5703125" style="4" customWidth="1"/>
    <col min="5902" max="5902" width="28" style="4" bestFit="1" customWidth="1"/>
    <col min="5903" max="5903" width="51.28515625" style="4" customWidth="1"/>
    <col min="5904" max="5904" width="4.140625" style="4" bestFit="1" customWidth="1"/>
    <col min="5905" max="5905" width="6.85546875" style="4" customWidth="1"/>
    <col min="5906" max="5906" width="3.5703125" style="4" bestFit="1" customWidth="1"/>
    <col min="5907" max="5908" width="4.140625" style="4" bestFit="1" customWidth="1"/>
    <col min="5909" max="5909" width="3.85546875" style="4" customWidth="1"/>
    <col min="5910" max="5914" width="3.42578125" style="4" customWidth="1"/>
    <col min="5915" max="5915" width="16.85546875" style="4" customWidth="1"/>
    <col min="5916" max="5916" width="23.5703125" style="4" customWidth="1"/>
    <col min="5917" max="5917" width="17.85546875" style="4" customWidth="1"/>
    <col min="5918" max="5918" width="11.5703125" style="4" bestFit="1" customWidth="1"/>
    <col min="5919" max="5920" width="20.140625" style="4" bestFit="1" customWidth="1"/>
    <col min="5921" max="5921" width="14.42578125" style="4" customWidth="1"/>
    <col min="5922" max="5922" width="9.140625" style="4" customWidth="1"/>
    <col min="5923" max="6152" width="9.140625" style="4"/>
    <col min="6153" max="6153" width="29.140625" style="4" customWidth="1"/>
    <col min="6154" max="6154" width="44.42578125" style="4" customWidth="1"/>
    <col min="6155" max="6155" width="24.42578125" style="4" bestFit="1" customWidth="1"/>
    <col min="6156" max="6156" width="17.85546875" style="4" customWidth="1"/>
    <col min="6157" max="6157" width="23.5703125" style="4" customWidth="1"/>
    <col min="6158" max="6158" width="28" style="4" bestFit="1" customWidth="1"/>
    <col min="6159" max="6159" width="51.28515625" style="4" customWidth="1"/>
    <col min="6160" max="6160" width="4.140625" style="4" bestFit="1" customWidth="1"/>
    <col min="6161" max="6161" width="6.85546875" style="4" customWidth="1"/>
    <col min="6162" max="6162" width="3.5703125" style="4" bestFit="1" customWidth="1"/>
    <col min="6163" max="6164" width="4.140625" style="4" bestFit="1" customWidth="1"/>
    <col min="6165" max="6165" width="3.85546875" style="4" customWidth="1"/>
    <col min="6166" max="6170" width="3.42578125" style="4" customWidth="1"/>
    <col min="6171" max="6171" width="16.85546875" style="4" customWidth="1"/>
    <col min="6172" max="6172" width="23.5703125" style="4" customWidth="1"/>
    <col min="6173" max="6173" width="17.85546875" style="4" customWidth="1"/>
    <col min="6174" max="6174" width="11.5703125" style="4" bestFit="1" customWidth="1"/>
    <col min="6175" max="6176" width="20.140625" style="4" bestFit="1" customWidth="1"/>
    <col min="6177" max="6177" width="14.42578125" style="4" customWidth="1"/>
    <col min="6178" max="6178" width="9.140625" style="4" customWidth="1"/>
    <col min="6179" max="6408" width="9.140625" style="4"/>
    <col min="6409" max="6409" width="29.140625" style="4" customWidth="1"/>
    <col min="6410" max="6410" width="44.42578125" style="4" customWidth="1"/>
    <col min="6411" max="6411" width="24.42578125" style="4" bestFit="1" customWidth="1"/>
    <col min="6412" max="6412" width="17.85546875" style="4" customWidth="1"/>
    <col min="6413" max="6413" width="23.5703125" style="4" customWidth="1"/>
    <col min="6414" max="6414" width="28" style="4" bestFit="1" customWidth="1"/>
    <col min="6415" max="6415" width="51.28515625" style="4" customWidth="1"/>
    <col min="6416" max="6416" width="4.140625" style="4" bestFit="1" customWidth="1"/>
    <col min="6417" max="6417" width="6.85546875" style="4" customWidth="1"/>
    <col min="6418" max="6418" width="3.5703125" style="4" bestFit="1" customWidth="1"/>
    <col min="6419" max="6420" width="4.140625" style="4" bestFit="1" customWidth="1"/>
    <col min="6421" max="6421" width="3.85546875" style="4" customWidth="1"/>
    <col min="6422" max="6426" width="3.42578125" style="4" customWidth="1"/>
    <col min="6427" max="6427" width="16.85546875" style="4" customWidth="1"/>
    <col min="6428" max="6428" width="23.5703125" style="4" customWidth="1"/>
    <col min="6429" max="6429" width="17.85546875" style="4" customWidth="1"/>
    <col min="6430" max="6430" width="11.5703125" style="4" bestFit="1" customWidth="1"/>
    <col min="6431" max="6432" width="20.140625" style="4" bestFit="1" customWidth="1"/>
    <col min="6433" max="6433" width="14.42578125" style="4" customWidth="1"/>
    <col min="6434" max="6434" width="9.140625" style="4" customWidth="1"/>
    <col min="6435" max="6664" width="9.140625" style="4"/>
    <col min="6665" max="6665" width="29.140625" style="4" customWidth="1"/>
    <col min="6666" max="6666" width="44.42578125" style="4" customWidth="1"/>
    <col min="6667" max="6667" width="24.42578125" style="4" bestFit="1" customWidth="1"/>
    <col min="6668" max="6668" width="17.85546875" style="4" customWidth="1"/>
    <col min="6669" max="6669" width="23.5703125" style="4" customWidth="1"/>
    <col min="6670" max="6670" width="28" style="4" bestFit="1" customWidth="1"/>
    <col min="6671" max="6671" width="51.28515625" style="4" customWidth="1"/>
    <col min="6672" max="6672" width="4.140625" style="4" bestFit="1" customWidth="1"/>
    <col min="6673" max="6673" width="6.85546875" style="4" customWidth="1"/>
    <col min="6674" max="6674" width="3.5703125" style="4" bestFit="1" customWidth="1"/>
    <col min="6675" max="6676" width="4.140625" style="4" bestFit="1" customWidth="1"/>
    <col min="6677" max="6677" width="3.85546875" style="4" customWidth="1"/>
    <col min="6678" max="6682" width="3.42578125" style="4" customWidth="1"/>
    <col min="6683" max="6683" width="16.85546875" style="4" customWidth="1"/>
    <col min="6684" max="6684" width="23.5703125" style="4" customWidth="1"/>
    <col min="6685" max="6685" width="17.85546875" style="4" customWidth="1"/>
    <col min="6686" max="6686" width="11.5703125" style="4" bestFit="1" customWidth="1"/>
    <col min="6687" max="6688" width="20.140625" style="4" bestFit="1" customWidth="1"/>
    <col min="6689" max="6689" width="14.42578125" style="4" customWidth="1"/>
    <col min="6690" max="6690" width="9.140625" style="4" customWidth="1"/>
    <col min="6691" max="6920" width="9.140625" style="4"/>
    <col min="6921" max="6921" width="29.140625" style="4" customWidth="1"/>
    <col min="6922" max="6922" width="44.42578125" style="4" customWidth="1"/>
    <col min="6923" max="6923" width="24.42578125" style="4" bestFit="1" customWidth="1"/>
    <col min="6924" max="6924" width="17.85546875" style="4" customWidth="1"/>
    <col min="6925" max="6925" width="23.5703125" style="4" customWidth="1"/>
    <col min="6926" max="6926" width="28" style="4" bestFit="1" customWidth="1"/>
    <col min="6927" max="6927" width="51.28515625" style="4" customWidth="1"/>
    <col min="6928" max="6928" width="4.140625" style="4" bestFit="1" customWidth="1"/>
    <col min="6929" max="6929" width="6.85546875" style="4" customWidth="1"/>
    <col min="6930" max="6930" width="3.5703125" style="4" bestFit="1" customWidth="1"/>
    <col min="6931" max="6932" width="4.140625" style="4" bestFit="1" customWidth="1"/>
    <col min="6933" max="6933" width="3.85546875" style="4" customWidth="1"/>
    <col min="6934" max="6938" width="3.42578125" style="4" customWidth="1"/>
    <col min="6939" max="6939" width="16.85546875" style="4" customWidth="1"/>
    <col min="6940" max="6940" width="23.5703125" style="4" customWidth="1"/>
    <col min="6941" max="6941" width="17.85546875" style="4" customWidth="1"/>
    <col min="6942" max="6942" width="11.5703125" style="4" bestFit="1" customWidth="1"/>
    <col min="6943" max="6944" width="20.140625" style="4" bestFit="1" customWidth="1"/>
    <col min="6945" max="6945" width="14.42578125" style="4" customWidth="1"/>
    <col min="6946" max="6946" width="9.140625" style="4" customWidth="1"/>
    <col min="6947" max="7176" width="9.140625" style="4"/>
    <col min="7177" max="7177" width="29.140625" style="4" customWidth="1"/>
    <col min="7178" max="7178" width="44.42578125" style="4" customWidth="1"/>
    <col min="7179" max="7179" width="24.42578125" style="4" bestFit="1" customWidth="1"/>
    <col min="7180" max="7180" width="17.85546875" style="4" customWidth="1"/>
    <col min="7181" max="7181" width="23.5703125" style="4" customWidth="1"/>
    <col min="7182" max="7182" width="28" style="4" bestFit="1" customWidth="1"/>
    <col min="7183" max="7183" width="51.28515625" style="4" customWidth="1"/>
    <col min="7184" max="7184" width="4.140625" style="4" bestFit="1" customWidth="1"/>
    <col min="7185" max="7185" width="6.85546875" style="4" customWidth="1"/>
    <col min="7186" max="7186" width="3.5703125" style="4" bestFit="1" customWidth="1"/>
    <col min="7187" max="7188" width="4.140625" style="4" bestFit="1" customWidth="1"/>
    <col min="7189" max="7189" width="3.85546875" style="4" customWidth="1"/>
    <col min="7190" max="7194" width="3.42578125" style="4" customWidth="1"/>
    <col min="7195" max="7195" width="16.85546875" style="4" customWidth="1"/>
    <col min="7196" max="7196" width="23.5703125" style="4" customWidth="1"/>
    <col min="7197" max="7197" width="17.85546875" style="4" customWidth="1"/>
    <col min="7198" max="7198" width="11.5703125" style="4" bestFit="1" customWidth="1"/>
    <col min="7199" max="7200" width="20.140625" style="4" bestFit="1" customWidth="1"/>
    <col min="7201" max="7201" width="14.42578125" style="4" customWidth="1"/>
    <col min="7202" max="7202" width="9.140625" style="4" customWidth="1"/>
    <col min="7203" max="7432" width="9.140625" style="4"/>
    <col min="7433" max="7433" width="29.140625" style="4" customWidth="1"/>
    <col min="7434" max="7434" width="44.42578125" style="4" customWidth="1"/>
    <col min="7435" max="7435" width="24.42578125" style="4" bestFit="1" customWidth="1"/>
    <col min="7436" max="7436" width="17.85546875" style="4" customWidth="1"/>
    <col min="7437" max="7437" width="23.5703125" style="4" customWidth="1"/>
    <col min="7438" max="7438" width="28" style="4" bestFit="1" customWidth="1"/>
    <col min="7439" max="7439" width="51.28515625" style="4" customWidth="1"/>
    <col min="7440" max="7440" width="4.140625" style="4" bestFit="1" customWidth="1"/>
    <col min="7441" max="7441" width="6.85546875" style="4" customWidth="1"/>
    <col min="7442" max="7442" width="3.5703125" style="4" bestFit="1" customWidth="1"/>
    <col min="7443" max="7444" width="4.140625" style="4" bestFit="1" customWidth="1"/>
    <col min="7445" max="7445" width="3.85546875" style="4" customWidth="1"/>
    <col min="7446" max="7450" width="3.42578125" style="4" customWidth="1"/>
    <col min="7451" max="7451" width="16.85546875" style="4" customWidth="1"/>
    <col min="7452" max="7452" width="23.5703125" style="4" customWidth="1"/>
    <col min="7453" max="7453" width="17.85546875" style="4" customWidth="1"/>
    <col min="7454" max="7454" width="11.5703125" style="4" bestFit="1" customWidth="1"/>
    <col min="7455" max="7456" width="20.140625" style="4" bestFit="1" customWidth="1"/>
    <col min="7457" max="7457" width="14.42578125" style="4" customWidth="1"/>
    <col min="7458" max="7458" width="9.140625" style="4" customWidth="1"/>
    <col min="7459" max="7688" width="9.140625" style="4"/>
    <col min="7689" max="7689" width="29.140625" style="4" customWidth="1"/>
    <col min="7690" max="7690" width="44.42578125" style="4" customWidth="1"/>
    <col min="7691" max="7691" width="24.42578125" style="4" bestFit="1" customWidth="1"/>
    <col min="7692" max="7692" width="17.85546875" style="4" customWidth="1"/>
    <col min="7693" max="7693" width="23.5703125" style="4" customWidth="1"/>
    <col min="7694" max="7694" width="28" style="4" bestFit="1" customWidth="1"/>
    <col min="7695" max="7695" width="51.28515625" style="4" customWidth="1"/>
    <col min="7696" max="7696" width="4.140625" style="4" bestFit="1" customWidth="1"/>
    <col min="7697" max="7697" width="6.85546875" style="4" customWidth="1"/>
    <col min="7698" max="7698" width="3.5703125" style="4" bestFit="1" customWidth="1"/>
    <col min="7699" max="7700" width="4.140625" style="4" bestFit="1" customWidth="1"/>
    <col min="7701" max="7701" width="3.85546875" style="4" customWidth="1"/>
    <col min="7702" max="7706" width="3.42578125" style="4" customWidth="1"/>
    <col min="7707" max="7707" width="16.85546875" style="4" customWidth="1"/>
    <col min="7708" max="7708" width="23.5703125" style="4" customWidth="1"/>
    <col min="7709" max="7709" width="17.85546875" style="4" customWidth="1"/>
    <col min="7710" max="7710" width="11.5703125" style="4" bestFit="1" customWidth="1"/>
    <col min="7711" max="7712" width="20.140625" style="4" bestFit="1" customWidth="1"/>
    <col min="7713" max="7713" width="14.42578125" style="4" customWidth="1"/>
    <col min="7714" max="7714" width="9.140625" style="4" customWidth="1"/>
    <col min="7715" max="7944" width="9.140625" style="4"/>
    <col min="7945" max="7945" width="29.140625" style="4" customWidth="1"/>
    <col min="7946" max="7946" width="44.42578125" style="4" customWidth="1"/>
    <col min="7947" max="7947" width="24.42578125" style="4" bestFit="1" customWidth="1"/>
    <col min="7948" max="7948" width="17.85546875" style="4" customWidth="1"/>
    <col min="7949" max="7949" width="23.5703125" style="4" customWidth="1"/>
    <col min="7950" max="7950" width="28" style="4" bestFit="1" customWidth="1"/>
    <col min="7951" max="7951" width="51.28515625" style="4" customWidth="1"/>
    <col min="7952" max="7952" width="4.140625" style="4" bestFit="1" customWidth="1"/>
    <col min="7953" max="7953" width="6.85546875" style="4" customWidth="1"/>
    <col min="7954" max="7954" width="3.5703125" style="4" bestFit="1" customWidth="1"/>
    <col min="7955" max="7956" width="4.140625" style="4" bestFit="1" customWidth="1"/>
    <col min="7957" max="7957" width="3.85546875" style="4" customWidth="1"/>
    <col min="7958" max="7962" width="3.42578125" style="4" customWidth="1"/>
    <col min="7963" max="7963" width="16.85546875" style="4" customWidth="1"/>
    <col min="7964" max="7964" width="23.5703125" style="4" customWidth="1"/>
    <col min="7965" max="7965" width="17.85546875" style="4" customWidth="1"/>
    <col min="7966" max="7966" width="11.5703125" style="4" bestFit="1" customWidth="1"/>
    <col min="7967" max="7968" width="20.140625" style="4" bestFit="1" customWidth="1"/>
    <col min="7969" max="7969" width="14.42578125" style="4" customWidth="1"/>
    <col min="7970" max="7970" width="9.140625" style="4" customWidth="1"/>
    <col min="7971" max="8200" width="9.140625" style="4"/>
    <col min="8201" max="8201" width="29.140625" style="4" customWidth="1"/>
    <col min="8202" max="8202" width="44.42578125" style="4" customWidth="1"/>
    <col min="8203" max="8203" width="24.42578125" style="4" bestFit="1" customWidth="1"/>
    <col min="8204" max="8204" width="17.85546875" style="4" customWidth="1"/>
    <col min="8205" max="8205" width="23.5703125" style="4" customWidth="1"/>
    <col min="8206" max="8206" width="28" style="4" bestFit="1" customWidth="1"/>
    <col min="8207" max="8207" width="51.28515625" style="4" customWidth="1"/>
    <col min="8208" max="8208" width="4.140625" style="4" bestFit="1" customWidth="1"/>
    <col min="8209" max="8209" width="6.85546875" style="4" customWidth="1"/>
    <col min="8210" max="8210" width="3.5703125" style="4" bestFit="1" customWidth="1"/>
    <col min="8211" max="8212" width="4.140625" style="4" bestFit="1" customWidth="1"/>
    <col min="8213" max="8213" width="3.85546875" style="4" customWidth="1"/>
    <col min="8214" max="8218" width="3.42578125" style="4" customWidth="1"/>
    <col min="8219" max="8219" width="16.85546875" style="4" customWidth="1"/>
    <col min="8220" max="8220" width="23.5703125" style="4" customWidth="1"/>
    <col min="8221" max="8221" width="17.85546875" style="4" customWidth="1"/>
    <col min="8222" max="8222" width="11.5703125" style="4" bestFit="1" customWidth="1"/>
    <col min="8223" max="8224" width="20.140625" style="4" bestFit="1" customWidth="1"/>
    <col min="8225" max="8225" width="14.42578125" style="4" customWidth="1"/>
    <col min="8226" max="8226" width="9.140625" style="4" customWidth="1"/>
    <col min="8227" max="8456" width="9.140625" style="4"/>
    <col min="8457" max="8457" width="29.140625" style="4" customWidth="1"/>
    <col min="8458" max="8458" width="44.42578125" style="4" customWidth="1"/>
    <col min="8459" max="8459" width="24.42578125" style="4" bestFit="1" customWidth="1"/>
    <col min="8460" max="8460" width="17.85546875" style="4" customWidth="1"/>
    <col min="8461" max="8461" width="23.5703125" style="4" customWidth="1"/>
    <col min="8462" max="8462" width="28" style="4" bestFit="1" customWidth="1"/>
    <col min="8463" max="8463" width="51.28515625" style="4" customWidth="1"/>
    <col min="8464" max="8464" width="4.140625" style="4" bestFit="1" customWidth="1"/>
    <col min="8465" max="8465" width="6.85546875" style="4" customWidth="1"/>
    <col min="8466" max="8466" width="3.5703125" style="4" bestFit="1" customWidth="1"/>
    <col min="8467" max="8468" width="4.140625" style="4" bestFit="1" customWidth="1"/>
    <col min="8469" max="8469" width="3.85546875" style="4" customWidth="1"/>
    <col min="8470" max="8474" width="3.42578125" style="4" customWidth="1"/>
    <col min="8475" max="8475" width="16.85546875" style="4" customWidth="1"/>
    <col min="8476" max="8476" width="23.5703125" style="4" customWidth="1"/>
    <col min="8477" max="8477" width="17.85546875" style="4" customWidth="1"/>
    <col min="8478" max="8478" width="11.5703125" style="4" bestFit="1" customWidth="1"/>
    <col min="8479" max="8480" width="20.140625" style="4" bestFit="1" customWidth="1"/>
    <col min="8481" max="8481" width="14.42578125" style="4" customWidth="1"/>
    <col min="8482" max="8482" width="9.140625" style="4" customWidth="1"/>
    <col min="8483" max="8712" width="9.140625" style="4"/>
    <col min="8713" max="8713" width="29.140625" style="4" customWidth="1"/>
    <col min="8714" max="8714" width="44.42578125" style="4" customWidth="1"/>
    <col min="8715" max="8715" width="24.42578125" style="4" bestFit="1" customWidth="1"/>
    <col min="8716" max="8716" width="17.85546875" style="4" customWidth="1"/>
    <col min="8717" max="8717" width="23.5703125" style="4" customWidth="1"/>
    <col min="8718" max="8718" width="28" style="4" bestFit="1" customWidth="1"/>
    <col min="8719" max="8719" width="51.28515625" style="4" customWidth="1"/>
    <col min="8720" max="8720" width="4.140625" style="4" bestFit="1" customWidth="1"/>
    <col min="8721" max="8721" width="6.85546875" style="4" customWidth="1"/>
    <col min="8722" max="8722" width="3.5703125" style="4" bestFit="1" customWidth="1"/>
    <col min="8723" max="8724" width="4.140625" style="4" bestFit="1" customWidth="1"/>
    <col min="8725" max="8725" width="3.85546875" style="4" customWidth="1"/>
    <col min="8726" max="8730" width="3.42578125" style="4" customWidth="1"/>
    <col min="8731" max="8731" width="16.85546875" style="4" customWidth="1"/>
    <col min="8732" max="8732" width="23.5703125" style="4" customWidth="1"/>
    <col min="8733" max="8733" width="17.85546875" style="4" customWidth="1"/>
    <col min="8734" max="8734" width="11.5703125" style="4" bestFit="1" customWidth="1"/>
    <col min="8735" max="8736" width="20.140625" style="4" bestFit="1" customWidth="1"/>
    <col min="8737" max="8737" width="14.42578125" style="4" customWidth="1"/>
    <col min="8738" max="8738" width="9.140625" style="4" customWidth="1"/>
    <col min="8739" max="8968" width="9.140625" style="4"/>
    <col min="8969" max="8969" width="29.140625" style="4" customWidth="1"/>
    <col min="8970" max="8970" width="44.42578125" style="4" customWidth="1"/>
    <col min="8971" max="8971" width="24.42578125" style="4" bestFit="1" customWidth="1"/>
    <col min="8972" max="8972" width="17.85546875" style="4" customWidth="1"/>
    <col min="8973" max="8973" width="23.5703125" style="4" customWidth="1"/>
    <col min="8974" max="8974" width="28" style="4" bestFit="1" customWidth="1"/>
    <col min="8975" max="8975" width="51.28515625" style="4" customWidth="1"/>
    <col min="8976" max="8976" width="4.140625" style="4" bestFit="1" customWidth="1"/>
    <col min="8977" max="8977" width="6.85546875" style="4" customWidth="1"/>
    <col min="8978" max="8978" width="3.5703125" style="4" bestFit="1" customWidth="1"/>
    <col min="8979" max="8980" width="4.140625" style="4" bestFit="1" customWidth="1"/>
    <col min="8981" max="8981" width="3.85546875" style="4" customWidth="1"/>
    <col min="8982" max="8986" width="3.42578125" style="4" customWidth="1"/>
    <col min="8987" max="8987" width="16.85546875" style="4" customWidth="1"/>
    <col min="8988" max="8988" width="23.5703125" style="4" customWidth="1"/>
    <col min="8989" max="8989" width="17.85546875" style="4" customWidth="1"/>
    <col min="8990" max="8990" width="11.5703125" style="4" bestFit="1" customWidth="1"/>
    <col min="8991" max="8992" width="20.140625" style="4" bestFit="1" customWidth="1"/>
    <col min="8993" max="8993" width="14.42578125" style="4" customWidth="1"/>
    <col min="8994" max="8994" width="9.140625" style="4" customWidth="1"/>
    <col min="8995" max="9224" width="9.140625" style="4"/>
    <col min="9225" max="9225" width="29.140625" style="4" customWidth="1"/>
    <col min="9226" max="9226" width="44.42578125" style="4" customWidth="1"/>
    <col min="9227" max="9227" width="24.42578125" style="4" bestFit="1" customWidth="1"/>
    <col min="9228" max="9228" width="17.85546875" style="4" customWidth="1"/>
    <col min="9229" max="9229" width="23.5703125" style="4" customWidth="1"/>
    <col min="9230" max="9230" width="28" style="4" bestFit="1" customWidth="1"/>
    <col min="9231" max="9231" width="51.28515625" style="4" customWidth="1"/>
    <col min="9232" max="9232" width="4.140625" style="4" bestFit="1" customWidth="1"/>
    <col min="9233" max="9233" width="6.85546875" style="4" customWidth="1"/>
    <col min="9234" max="9234" width="3.5703125" style="4" bestFit="1" customWidth="1"/>
    <col min="9235" max="9236" width="4.140625" style="4" bestFit="1" customWidth="1"/>
    <col min="9237" max="9237" width="3.85546875" style="4" customWidth="1"/>
    <col min="9238" max="9242" width="3.42578125" style="4" customWidth="1"/>
    <col min="9243" max="9243" width="16.85546875" style="4" customWidth="1"/>
    <col min="9244" max="9244" width="23.5703125" style="4" customWidth="1"/>
    <col min="9245" max="9245" width="17.85546875" style="4" customWidth="1"/>
    <col min="9246" max="9246" width="11.5703125" style="4" bestFit="1" customWidth="1"/>
    <col min="9247" max="9248" width="20.140625" style="4" bestFit="1" customWidth="1"/>
    <col min="9249" max="9249" width="14.42578125" style="4" customWidth="1"/>
    <col min="9250" max="9250" width="9.140625" style="4" customWidth="1"/>
    <col min="9251" max="9480" width="9.140625" style="4"/>
    <col min="9481" max="9481" width="29.140625" style="4" customWidth="1"/>
    <col min="9482" max="9482" width="44.42578125" style="4" customWidth="1"/>
    <col min="9483" max="9483" width="24.42578125" style="4" bestFit="1" customWidth="1"/>
    <col min="9484" max="9484" width="17.85546875" style="4" customWidth="1"/>
    <col min="9485" max="9485" width="23.5703125" style="4" customWidth="1"/>
    <col min="9486" max="9486" width="28" style="4" bestFit="1" customWidth="1"/>
    <col min="9487" max="9487" width="51.28515625" style="4" customWidth="1"/>
    <col min="9488" max="9488" width="4.140625" style="4" bestFit="1" customWidth="1"/>
    <col min="9489" max="9489" width="6.85546875" style="4" customWidth="1"/>
    <col min="9490" max="9490" width="3.5703125" style="4" bestFit="1" customWidth="1"/>
    <col min="9491" max="9492" width="4.140625" style="4" bestFit="1" customWidth="1"/>
    <col min="9493" max="9493" width="3.85546875" style="4" customWidth="1"/>
    <col min="9494" max="9498" width="3.42578125" style="4" customWidth="1"/>
    <col min="9499" max="9499" width="16.85546875" style="4" customWidth="1"/>
    <col min="9500" max="9500" width="23.5703125" style="4" customWidth="1"/>
    <col min="9501" max="9501" width="17.85546875" style="4" customWidth="1"/>
    <col min="9502" max="9502" width="11.5703125" style="4" bestFit="1" customWidth="1"/>
    <col min="9503" max="9504" width="20.140625" style="4" bestFit="1" customWidth="1"/>
    <col min="9505" max="9505" width="14.42578125" style="4" customWidth="1"/>
    <col min="9506" max="9506" width="9.140625" style="4" customWidth="1"/>
    <col min="9507" max="9736" width="9.140625" style="4"/>
    <col min="9737" max="9737" width="29.140625" style="4" customWidth="1"/>
    <col min="9738" max="9738" width="44.42578125" style="4" customWidth="1"/>
    <col min="9739" max="9739" width="24.42578125" style="4" bestFit="1" customWidth="1"/>
    <col min="9740" max="9740" width="17.85546875" style="4" customWidth="1"/>
    <col min="9741" max="9741" width="23.5703125" style="4" customWidth="1"/>
    <col min="9742" max="9742" width="28" style="4" bestFit="1" customWidth="1"/>
    <col min="9743" max="9743" width="51.28515625" style="4" customWidth="1"/>
    <col min="9744" max="9744" width="4.140625" style="4" bestFit="1" customWidth="1"/>
    <col min="9745" max="9745" width="6.85546875" style="4" customWidth="1"/>
    <col min="9746" max="9746" width="3.5703125" style="4" bestFit="1" customWidth="1"/>
    <col min="9747" max="9748" width="4.140625" style="4" bestFit="1" customWidth="1"/>
    <col min="9749" max="9749" width="3.85546875" style="4" customWidth="1"/>
    <col min="9750" max="9754" width="3.42578125" style="4" customWidth="1"/>
    <col min="9755" max="9755" width="16.85546875" style="4" customWidth="1"/>
    <col min="9756" max="9756" width="23.5703125" style="4" customWidth="1"/>
    <col min="9757" max="9757" width="17.85546875" style="4" customWidth="1"/>
    <col min="9758" max="9758" width="11.5703125" style="4" bestFit="1" customWidth="1"/>
    <col min="9759" max="9760" width="20.140625" style="4" bestFit="1" customWidth="1"/>
    <col min="9761" max="9761" width="14.42578125" style="4" customWidth="1"/>
    <col min="9762" max="9762" width="9.140625" style="4" customWidth="1"/>
    <col min="9763" max="9992" width="9.140625" style="4"/>
    <col min="9993" max="9993" width="29.140625" style="4" customWidth="1"/>
    <col min="9994" max="9994" width="44.42578125" style="4" customWidth="1"/>
    <col min="9995" max="9995" width="24.42578125" style="4" bestFit="1" customWidth="1"/>
    <col min="9996" max="9996" width="17.85546875" style="4" customWidth="1"/>
    <col min="9997" max="9997" width="23.5703125" style="4" customWidth="1"/>
    <col min="9998" max="9998" width="28" style="4" bestFit="1" customWidth="1"/>
    <col min="9999" max="9999" width="51.28515625" style="4" customWidth="1"/>
    <col min="10000" max="10000" width="4.140625" style="4" bestFit="1" customWidth="1"/>
    <col min="10001" max="10001" width="6.85546875" style="4" customWidth="1"/>
    <col min="10002" max="10002" width="3.5703125" style="4" bestFit="1" customWidth="1"/>
    <col min="10003" max="10004" width="4.140625" style="4" bestFit="1" customWidth="1"/>
    <col min="10005" max="10005" width="3.85546875" style="4" customWidth="1"/>
    <col min="10006" max="10010" width="3.42578125" style="4" customWidth="1"/>
    <col min="10011" max="10011" width="16.85546875" style="4" customWidth="1"/>
    <col min="10012" max="10012" width="23.5703125" style="4" customWidth="1"/>
    <col min="10013" max="10013" width="17.85546875" style="4" customWidth="1"/>
    <col min="10014" max="10014" width="11.5703125" style="4" bestFit="1" customWidth="1"/>
    <col min="10015" max="10016" width="20.140625" style="4" bestFit="1" customWidth="1"/>
    <col min="10017" max="10017" width="14.42578125" style="4" customWidth="1"/>
    <col min="10018" max="10018" width="9.140625" style="4" customWidth="1"/>
    <col min="10019" max="10248" width="9.140625" style="4"/>
    <col min="10249" max="10249" width="29.140625" style="4" customWidth="1"/>
    <col min="10250" max="10250" width="44.42578125" style="4" customWidth="1"/>
    <col min="10251" max="10251" width="24.42578125" style="4" bestFit="1" customWidth="1"/>
    <col min="10252" max="10252" width="17.85546875" style="4" customWidth="1"/>
    <col min="10253" max="10253" width="23.5703125" style="4" customWidth="1"/>
    <col min="10254" max="10254" width="28" style="4" bestFit="1" customWidth="1"/>
    <col min="10255" max="10255" width="51.28515625" style="4" customWidth="1"/>
    <col min="10256" max="10256" width="4.140625" style="4" bestFit="1" customWidth="1"/>
    <col min="10257" max="10257" width="6.85546875" style="4" customWidth="1"/>
    <col min="10258" max="10258" width="3.5703125" style="4" bestFit="1" customWidth="1"/>
    <col min="10259" max="10260" width="4.140625" style="4" bestFit="1" customWidth="1"/>
    <col min="10261" max="10261" width="3.85546875" style="4" customWidth="1"/>
    <col min="10262" max="10266" width="3.42578125" style="4" customWidth="1"/>
    <col min="10267" max="10267" width="16.85546875" style="4" customWidth="1"/>
    <col min="10268" max="10268" width="23.5703125" style="4" customWidth="1"/>
    <col min="10269" max="10269" width="17.85546875" style="4" customWidth="1"/>
    <col min="10270" max="10270" width="11.5703125" style="4" bestFit="1" customWidth="1"/>
    <col min="10271" max="10272" width="20.140625" style="4" bestFit="1" customWidth="1"/>
    <col min="10273" max="10273" width="14.42578125" style="4" customWidth="1"/>
    <col min="10274" max="10274" width="9.140625" style="4" customWidth="1"/>
    <col min="10275" max="10504" width="9.140625" style="4"/>
    <col min="10505" max="10505" width="29.140625" style="4" customWidth="1"/>
    <col min="10506" max="10506" width="44.42578125" style="4" customWidth="1"/>
    <col min="10507" max="10507" width="24.42578125" style="4" bestFit="1" customWidth="1"/>
    <col min="10508" max="10508" width="17.85546875" style="4" customWidth="1"/>
    <col min="10509" max="10509" width="23.5703125" style="4" customWidth="1"/>
    <col min="10510" max="10510" width="28" style="4" bestFit="1" customWidth="1"/>
    <col min="10511" max="10511" width="51.28515625" style="4" customWidth="1"/>
    <col min="10512" max="10512" width="4.140625" style="4" bestFit="1" customWidth="1"/>
    <col min="10513" max="10513" width="6.85546875" style="4" customWidth="1"/>
    <col min="10514" max="10514" width="3.5703125" style="4" bestFit="1" customWidth="1"/>
    <col min="10515" max="10516" width="4.140625" style="4" bestFit="1" customWidth="1"/>
    <col min="10517" max="10517" width="3.85546875" style="4" customWidth="1"/>
    <col min="10518" max="10522" width="3.42578125" style="4" customWidth="1"/>
    <col min="10523" max="10523" width="16.85546875" style="4" customWidth="1"/>
    <col min="10524" max="10524" width="23.5703125" style="4" customWidth="1"/>
    <col min="10525" max="10525" width="17.85546875" style="4" customWidth="1"/>
    <col min="10526" max="10526" width="11.5703125" style="4" bestFit="1" customWidth="1"/>
    <col min="10527" max="10528" width="20.140625" style="4" bestFit="1" customWidth="1"/>
    <col min="10529" max="10529" width="14.42578125" style="4" customWidth="1"/>
    <col min="10530" max="10530" width="9.140625" style="4" customWidth="1"/>
    <col min="10531" max="10760" width="9.140625" style="4"/>
    <col min="10761" max="10761" width="29.140625" style="4" customWidth="1"/>
    <col min="10762" max="10762" width="44.42578125" style="4" customWidth="1"/>
    <col min="10763" max="10763" width="24.42578125" style="4" bestFit="1" customWidth="1"/>
    <col min="10764" max="10764" width="17.85546875" style="4" customWidth="1"/>
    <col min="10765" max="10765" width="23.5703125" style="4" customWidth="1"/>
    <col min="10766" max="10766" width="28" style="4" bestFit="1" customWidth="1"/>
    <col min="10767" max="10767" width="51.28515625" style="4" customWidth="1"/>
    <col min="10768" max="10768" width="4.140625" style="4" bestFit="1" customWidth="1"/>
    <col min="10769" max="10769" width="6.85546875" style="4" customWidth="1"/>
    <col min="10770" max="10770" width="3.5703125" style="4" bestFit="1" customWidth="1"/>
    <col min="10771" max="10772" width="4.140625" style="4" bestFit="1" customWidth="1"/>
    <col min="10773" max="10773" width="3.85546875" style="4" customWidth="1"/>
    <col min="10774" max="10778" width="3.42578125" style="4" customWidth="1"/>
    <col min="10779" max="10779" width="16.85546875" style="4" customWidth="1"/>
    <col min="10780" max="10780" width="23.5703125" style="4" customWidth="1"/>
    <col min="10781" max="10781" width="17.85546875" style="4" customWidth="1"/>
    <col min="10782" max="10782" width="11.5703125" style="4" bestFit="1" customWidth="1"/>
    <col min="10783" max="10784" width="20.140625" style="4" bestFit="1" customWidth="1"/>
    <col min="10785" max="10785" width="14.42578125" style="4" customWidth="1"/>
    <col min="10786" max="10786" width="9.140625" style="4" customWidth="1"/>
    <col min="10787" max="11016" width="9.140625" style="4"/>
    <col min="11017" max="11017" width="29.140625" style="4" customWidth="1"/>
    <col min="11018" max="11018" width="44.42578125" style="4" customWidth="1"/>
    <col min="11019" max="11019" width="24.42578125" style="4" bestFit="1" customWidth="1"/>
    <col min="11020" max="11020" width="17.85546875" style="4" customWidth="1"/>
    <col min="11021" max="11021" width="23.5703125" style="4" customWidth="1"/>
    <col min="11022" max="11022" width="28" style="4" bestFit="1" customWidth="1"/>
    <col min="11023" max="11023" width="51.28515625" style="4" customWidth="1"/>
    <col min="11024" max="11024" width="4.140625" style="4" bestFit="1" customWidth="1"/>
    <col min="11025" max="11025" width="6.85546875" style="4" customWidth="1"/>
    <col min="11026" max="11026" width="3.5703125" style="4" bestFit="1" customWidth="1"/>
    <col min="11027" max="11028" width="4.140625" style="4" bestFit="1" customWidth="1"/>
    <col min="11029" max="11029" width="3.85546875" style="4" customWidth="1"/>
    <col min="11030" max="11034" width="3.42578125" style="4" customWidth="1"/>
    <col min="11035" max="11035" width="16.85546875" style="4" customWidth="1"/>
    <col min="11036" max="11036" width="23.5703125" style="4" customWidth="1"/>
    <col min="11037" max="11037" width="17.85546875" style="4" customWidth="1"/>
    <col min="11038" max="11038" width="11.5703125" style="4" bestFit="1" customWidth="1"/>
    <col min="11039" max="11040" width="20.140625" style="4" bestFit="1" customWidth="1"/>
    <col min="11041" max="11041" width="14.42578125" style="4" customWidth="1"/>
    <col min="11042" max="11042" width="9.140625" style="4" customWidth="1"/>
    <col min="11043" max="11272" width="9.140625" style="4"/>
    <col min="11273" max="11273" width="29.140625" style="4" customWidth="1"/>
    <col min="11274" max="11274" width="44.42578125" style="4" customWidth="1"/>
    <col min="11275" max="11275" width="24.42578125" style="4" bestFit="1" customWidth="1"/>
    <col min="11276" max="11276" width="17.85546875" style="4" customWidth="1"/>
    <col min="11277" max="11277" width="23.5703125" style="4" customWidth="1"/>
    <col min="11278" max="11278" width="28" style="4" bestFit="1" customWidth="1"/>
    <col min="11279" max="11279" width="51.28515625" style="4" customWidth="1"/>
    <col min="11280" max="11280" width="4.140625" style="4" bestFit="1" customWidth="1"/>
    <col min="11281" max="11281" width="6.85546875" style="4" customWidth="1"/>
    <col min="11282" max="11282" width="3.5703125" style="4" bestFit="1" customWidth="1"/>
    <col min="11283" max="11284" width="4.140625" style="4" bestFit="1" customWidth="1"/>
    <col min="11285" max="11285" width="3.85546875" style="4" customWidth="1"/>
    <col min="11286" max="11290" width="3.42578125" style="4" customWidth="1"/>
    <col min="11291" max="11291" width="16.85546875" style="4" customWidth="1"/>
    <col min="11292" max="11292" width="23.5703125" style="4" customWidth="1"/>
    <col min="11293" max="11293" width="17.85546875" style="4" customWidth="1"/>
    <col min="11294" max="11294" width="11.5703125" style="4" bestFit="1" customWidth="1"/>
    <col min="11295" max="11296" width="20.140625" style="4" bestFit="1" customWidth="1"/>
    <col min="11297" max="11297" width="14.42578125" style="4" customWidth="1"/>
    <col min="11298" max="11298" width="9.140625" style="4" customWidth="1"/>
    <col min="11299" max="11528" width="9.140625" style="4"/>
    <col min="11529" max="11529" width="29.140625" style="4" customWidth="1"/>
    <col min="11530" max="11530" width="44.42578125" style="4" customWidth="1"/>
    <col min="11531" max="11531" width="24.42578125" style="4" bestFit="1" customWidth="1"/>
    <col min="11532" max="11532" width="17.85546875" style="4" customWidth="1"/>
    <col min="11533" max="11533" width="23.5703125" style="4" customWidth="1"/>
    <col min="11534" max="11534" width="28" style="4" bestFit="1" customWidth="1"/>
    <col min="11535" max="11535" width="51.28515625" style="4" customWidth="1"/>
    <col min="11536" max="11536" width="4.140625" style="4" bestFit="1" customWidth="1"/>
    <col min="11537" max="11537" width="6.85546875" style="4" customWidth="1"/>
    <col min="11538" max="11538" width="3.5703125" style="4" bestFit="1" customWidth="1"/>
    <col min="11539" max="11540" width="4.140625" style="4" bestFit="1" customWidth="1"/>
    <col min="11541" max="11541" width="3.85546875" style="4" customWidth="1"/>
    <col min="11542" max="11546" width="3.42578125" style="4" customWidth="1"/>
    <col min="11547" max="11547" width="16.85546875" style="4" customWidth="1"/>
    <col min="11548" max="11548" width="23.5703125" style="4" customWidth="1"/>
    <col min="11549" max="11549" width="17.85546875" style="4" customWidth="1"/>
    <col min="11550" max="11550" width="11.5703125" style="4" bestFit="1" customWidth="1"/>
    <col min="11551" max="11552" width="20.140625" style="4" bestFit="1" customWidth="1"/>
    <col min="11553" max="11553" width="14.42578125" style="4" customWidth="1"/>
    <col min="11554" max="11554" width="9.140625" style="4" customWidth="1"/>
    <col min="11555" max="11784" width="9.140625" style="4"/>
    <col min="11785" max="11785" width="29.140625" style="4" customWidth="1"/>
    <col min="11786" max="11786" width="44.42578125" style="4" customWidth="1"/>
    <col min="11787" max="11787" width="24.42578125" style="4" bestFit="1" customWidth="1"/>
    <col min="11788" max="11788" width="17.85546875" style="4" customWidth="1"/>
    <col min="11789" max="11789" width="23.5703125" style="4" customWidth="1"/>
    <col min="11790" max="11790" width="28" style="4" bestFit="1" customWidth="1"/>
    <col min="11791" max="11791" width="51.28515625" style="4" customWidth="1"/>
    <col min="11792" max="11792" width="4.140625" style="4" bestFit="1" customWidth="1"/>
    <col min="11793" max="11793" width="6.85546875" style="4" customWidth="1"/>
    <col min="11794" max="11794" width="3.5703125" style="4" bestFit="1" customWidth="1"/>
    <col min="11795" max="11796" width="4.140625" style="4" bestFit="1" customWidth="1"/>
    <col min="11797" max="11797" width="3.85546875" style="4" customWidth="1"/>
    <col min="11798" max="11802" width="3.42578125" style="4" customWidth="1"/>
    <col min="11803" max="11803" width="16.85546875" style="4" customWidth="1"/>
    <col min="11804" max="11804" width="23.5703125" style="4" customWidth="1"/>
    <col min="11805" max="11805" width="17.85546875" style="4" customWidth="1"/>
    <col min="11806" max="11806" width="11.5703125" style="4" bestFit="1" customWidth="1"/>
    <col min="11807" max="11808" width="20.140625" style="4" bestFit="1" customWidth="1"/>
    <col min="11809" max="11809" width="14.42578125" style="4" customWidth="1"/>
    <col min="11810" max="11810" width="9.140625" style="4" customWidth="1"/>
    <col min="11811" max="12040" width="9.140625" style="4"/>
    <col min="12041" max="12041" width="29.140625" style="4" customWidth="1"/>
    <col min="12042" max="12042" width="44.42578125" style="4" customWidth="1"/>
    <col min="12043" max="12043" width="24.42578125" style="4" bestFit="1" customWidth="1"/>
    <col min="12044" max="12044" width="17.85546875" style="4" customWidth="1"/>
    <col min="12045" max="12045" width="23.5703125" style="4" customWidth="1"/>
    <col min="12046" max="12046" width="28" style="4" bestFit="1" customWidth="1"/>
    <col min="12047" max="12047" width="51.28515625" style="4" customWidth="1"/>
    <col min="12048" max="12048" width="4.140625" style="4" bestFit="1" customWidth="1"/>
    <col min="12049" max="12049" width="6.85546875" style="4" customWidth="1"/>
    <col min="12050" max="12050" width="3.5703125" style="4" bestFit="1" customWidth="1"/>
    <col min="12051" max="12052" width="4.140625" style="4" bestFit="1" customWidth="1"/>
    <col min="12053" max="12053" width="3.85546875" style="4" customWidth="1"/>
    <col min="12054" max="12058" width="3.42578125" style="4" customWidth="1"/>
    <col min="12059" max="12059" width="16.85546875" style="4" customWidth="1"/>
    <col min="12060" max="12060" width="23.5703125" style="4" customWidth="1"/>
    <col min="12061" max="12061" width="17.85546875" style="4" customWidth="1"/>
    <col min="12062" max="12062" width="11.5703125" style="4" bestFit="1" customWidth="1"/>
    <col min="12063" max="12064" width="20.140625" style="4" bestFit="1" customWidth="1"/>
    <col min="12065" max="12065" width="14.42578125" style="4" customWidth="1"/>
    <col min="12066" max="12066" width="9.140625" style="4" customWidth="1"/>
    <col min="12067" max="12296" width="9.140625" style="4"/>
    <col min="12297" max="12297" width="29.140625" style="4" customWidth="1"/>
    <col min="12298" max="12298" width="44.42578125" style="4" customWidth="1"/>
    <col min="12299" max="12299" width="24.42578125" style="4" bestFit="1" customWidth="1"/>
    <col min="12300" max="12300" width="17.85546875" style="4" customWidth="1"/>
    <col min="12301" max="12301" width="23.5703125" style="4" customWidth="1"/>
    <col min="12302" max="12302" width="28" style="4" bestFit="1" customWidth="1"/>
    <col min="12303" max="12303" width="51.28515625" style="4" customWidth="1"/>
    <col min="12304" max="12304" width="4.140625" style="4" bestFit="1" customWidth="1"/>
    <col min="12305" max="12305" width="6.85546875" style="4" customWidth="1"/>
    <col min="12306" max="12306" width="3.5703125" style="4" bestFit="1" customWidth="1"/>
    <col min="12307" max="12308" width="4.140625" style="4" bestFit="1" customWidth="1"/>
    <col min="12309" max="12309" width="3.85546875" style="4" customWidth="1"/>
    <col min="12310" max="12314" width="3.42578125" style="4" customWidth="1"/>
    <col min="12315" max="12315" width="16.85546875" style="4" customWidth="1"/>
    <col min="12316" max="12316" width="23.5703125" style="4" customWidth="1"/>
    <col min="12317" max="12317" width="17.85546875" style="4" customWidth="1"/>
    <col min="12318" max="12318" width="11.5703125" style="4" bestFit="1" customWidth="1"/>
    <col min="12319" max="12320" width="20.140625" style="4" bestFit="1" customWidth="1"/>
    <col min="12321" max="12321" width="14.42578125" style="4" customWidth="1"/>
    <col min="12322" max="12322" width="9.140625" style="4" customWidth="1"/>
    <col min="12323" max="12552" width="9.140625" style="4"/>
    <col min="12553" max="12553" width="29.140625" style="4" customWidth="1"/>
    <col min="12554" max="12554" width="44.42578125" style="4" customWidth="1"/>
    <col min="12555" max="12555" width="24.42578125" style="4" bestFit="1" customWidth="1"/>
    <col min="12556" max="12556" width="17.85546875" style="4" customWidth="1"/>
    <col min="12557" max="12557" width="23.5703125" style="4" customWidth="1"/>
    <col min="12558" max="12558" width="28" style="4" bestFit="1" customWidth="1"/>
    <col min="12559" max="12559" width="51.28515625" style="4" customWidth="1"/>
    <col min="12560" max="12560" width="4.140625" style="4" bestFit="1" customWidth="1"/>
    <col min="12561" max="12561" width="6.85546875" style="4" customWidth="1"/>
    <col min="12562" max="12562" width="3.5703125" style="4" bestFit="1" customWidth="1"/>
    <col min="12563" max="12564" width="4.140625" style="4" bestFit="1" customWidth="1"/>
    <col min="12565" max="12565" width="3.85546875" style="4" customWidth="1"/>
    <col min="12566" max="12570" width="3.42578125" style="4" customWidth="1"/>
    <col min="12571" max="12571" width="16.85546875" style="4" customWidth="1"/>
    <col min="12572" max="12572" width="23.5703125" style="4" customWidth="1"/>
    <col min="12573" max="12573" width="17.85546875" style="4" customWidth="1"/>
    <col min="12574" max="12574" width="11.5703125" style="4" bestFit="1" customWidth="1"/>
    <col min="12575" max="12576" width="20.140625" style="4" bestFit="1" customWidth="1"/>
    <col min="12577" max="12577" width="14.42578125" style="4" customWidth="1"/>
    <col min="12578" max="12578" width="9.140625" style="4" customWidth="1"/>
    <col min="12579" max="12808" width="9.140625" style="4"/>
    <col min="12809" max="12809" width="29.140625" style="4" customWidth="1"/>
    <col min="12810" max="12810" width="44.42578125" style="4" customWidth="1"/>
    <col min="12811" max="12811" width="24.42578125" style="4" bestFit="1" customWidth="1"/>
    <col min="12812" max="12812" width="17.85546875" style="4" customWidth="1"/>
    <col min="12813" max="12813" width="23.5703125" style="4" customWidth="1"/>
    <col min="12814" max="12814" width="28" style="4" bestFit="1" customWidth="1"/>
    <col min="12815" max="12815" width="51.28515625" style="4" customWidth="1"/>
    <col min="12816" max="12816" width="4.140625" style="4" bestFit="1" customWidth="1"/>
    <col min="12817" max="12817" width="6.85546875" style="4" customWidth="1"/>
    <col min="12818" max="12818" width="3.5703125" style="4" bestFit="1" customWidth="1"/>
    <col min="12819" max="12820" width="4.140625" style="4" bestFit="1" customWidth="1"/>
    <col min="12821" max="12821" width="3.85546875" style="4" customWidth="1"/>
    <col min="12822" max="12826" width="3.42578125" style="4" customWidth="1"/>
    <col min="12827" max="12827" width="16.85546875" style="4" customWidth="1"/>
    <col min="12828" max="12828" width="23.5703125" style="4" customWidth="1"/>
    <col min="12829" max="12829" width="17.85546875" style="4" customWidth="1"/>
    <col min="12830" max="12830" width="11.5703125" style="4" bestFit="1" customWidth="1"/>
    <col min="12831" max="12832" width="20.140625" style="4" bestFit="1" customWidth="1"/>
    <col min="12833" max="12833" width="14.42578125" style="4" customWidth="1"/>
    <col min="12834" max="12834" width="9.140625" style="4" customWidth="1"/>
    <col min="12835" max="13064" width="9.140625" style="4"/>
    <col min="13065" max="13065" width="29.140625" style="4" customWidth="1"/>
    <col min="13066" max="13066" width="44.42578125" style="4" customWidth="1"/>
    <col min="13067" max="13067" width="24.42578125" style="4" bestFit="1" customWidth="1"/>
    <col min="13068" max="13068" width="17.85546875" style="4" customWidth="1"/>
    <col min="13069" max="13069" width="23.5703125" style="4" customWidth="1"/>
    <col min="13070" max="13070" width="28" style="4" bestFit="1" customWidth="1"/>
    <col min="13071" max="13071" width="51.28515625" style="4" customWidth="1"/>
    <col min="13072" max="13072" width="4.140625" style="4" bestFit="1" customWidth="1"/>
    <col min="13073" max="13073" width="6.85546875" style="4" customWidth="1"/>
    <col min="13074" max="13074" width="3.5703125" style="4" bestFit="1" customWidth="1"/>
    <col min="13075" max="13076" width="4.140625" style="4" bestFit="1" customWidth="1"/>
    <col min="13077" max="13077" width="3.85546875" style="4" customWidth="1"/>
    <col min="13078" max="13082" width="3.42578125" style="4" customWidth="1"/>
    <col min="13083" max="13083" width="16.85546875" style="4" customWidth="1"/>
    <col min="13084" max="13084" width="23.5703125" style="4" customWidth="1"/>
    <col min="13085" max="13085" width="17.85546875" style="4" customWidth="1"/>
    <col min="13086" max="13086" width="11.5703125" style="4" bestFit="1" customWidth="1"/>
    <col min="13087" max="13088" width="20.140625" style="4" bestFit="1" customWidth="1"/>
    <col min="13089" max="13089" width="14.42578125" style="4" customWidth="1"/>
    <col min="13090" max="13090" width="9.140625" style="4" customWidth="1"/>
    <col min="13091" max="13320" width="9.140625" style="4"/>
    <col min="13321" max="13321" width="29.140625" style="4" customWidth="1"/>
    <col min="13322" max="13322" width="44.42578125" style="4" customWidth="1"/>
    <col min="13323" max="13323" width="24.42578125" style="4" bestFit="1" customWidth="1"/>
    <col min="13324" max="13324" width="17.85546875" style="4" customWidth="1"/>
    <col min="13325" max="13325" width="23.5703125" style="4" customWidth="1"/>
    <col min="13326" max="13326" width="28" style="4" bestFit="1" customWidth="1"/>
    <col min="13327" max="13327" width="51.28515625" style="4" customWidth="1"/>
    <col min="13328" max="13328" width="4.140625" style="4" bestFit="1" customWidth="1"/>
    <col min="13329" max="13329" width="6.85546875" style="4" customWidth="1"/>
    <col min="13330" max="13330" width="3.5703125" style="4" bestFit="1" customWidth="1"/>
    <col min="13331" max="13332" width="4.140625" style="4" bestFit="1" customWidth="1"/>
    <col min="13333" max="13333" width="3.85546875" style="4" customWidth="1"/>
    <col min="13334" max="13338" width="3.42578125" style="4" customWidth="1"/>
    <col min="13339" max="13339" width="16.85546875" style="4" customWidth="1"/>
    <col min="13340" max="13340" width="23.5703125" style="4" customWidth="1"/>
    <col min="13341" max="13341" width="17.85546875" style="4" customWidth="1"/>
    <col min="13342" max="13342" width="11.5703125" style="4" bestFit="1" customWidth="1"/>
    <col min="13343" max="13344" width="20.140625" style="4" bestFit="1" customWidth="1"/>
    <col min="13345" max="13345" width="14.42578125" style="4" customWidth="1"/>
    <col min="13346" max="13346" width="9.140625" style="4" customWidth="1"/>
    <col min="13347" max="13576" width="9.140625" style="4"/>
    <col min="13577" max="13577" width="29.140625" style="4" customWidth="1"/>
    <col min="13578" max="13578" width="44.42578125" style="4" customWidth="1"/>
    <col min="13579" max="13579" width="24.42578125" style="4" bestFit="1" customWidth="1"/>
    <col min="13580" max="13580" width="17.85546875" style="4" customWidth="1"/>
    <col min="13581" max="13581" width="23.5703125" style="4" customWidth="1"/>
    <col min="13582" max="13582" width="28" style="4" bestFit="1" customWidth="1"/>
    <col min="13583" max="13583" width="51.28515625" style="4" customWidth="1"/>
    <col min="13584" max="13584" width="4.140625" style="4" bestFit="1" customWidth="1"/>
    <col min="13585" max="13585" width="6.85546875" style="4" customWidth="1"/>
    <col min="13586" max="13586" width="3.5703125" style="4" bestFit="1" customWidth="1"/>
    <col min="13587" max="13588" width="4.140625" style="4" bestFit="1" customWidth="1"/>
    <col min="13589" max="13589" width="3.85546875" style="4" customWidth="1"/>
    <col min="13590" max="13594" width="3.42578125" style="4" customWidth="1"/>
    <col min="13595" max="13595" width="16.85546875" style="4" customWidth="1"/>
    <col min="13596" max="13596" width="23.5703125" style="4" customWidth="1"/>
    <col min="13597" max="13597" width="17.85546875" style="4" customWidth="1"/>
    <col min="13598" max="13598" width="11.5703125" style="4" bestFit="1" customWidth="1"/>
    <col min="13599" max="13600" width="20.140625" style="4" bestFit="1" customWidth="1"/>
    <col min="13601" max="13601" width="14.42578125" style="4" customWidth="1"/>
    <col min="13602" max="13602" width="9.140625" style="4" customWidth="1"/>
    <col min="13603" max="13832" width="9.140625" style="4"/>
    <col min="13833" max="13833" width="29.140625" style="4" customWidth="1"/>
    <col min="13834" max="13834" width="44.42578125" style="4" customWidth="1"/>
    <col min="13835" max="13835" width="24.42578125" style="4" bestFit="1" customWidth="1"/>
    <col min="13836" max="13836" width="17.85546875" style="4" customWidth="1"/>
    <col min="13837" max="13837" width="23.5703125" style="4" customWidth="1"/>
    <col min="13838" max="13838" width="28" style="4" bestFit="1" customWidth="1"/>
    <col min="13839" max="13839" width="51.28515625" style="4" customWidth="1"/>
    <col min="13840" max="13840" width="4.140625" style="4" bestFit="1" customWidth="1"/>
    <col min="13841" max="13841" width="6.85546875" style="4" customWidth="1"/>
    <col min="13842" max="13842" width="3.5703125" style="4" bestFit="1" customWidth="1"/>
    <col min="13843" max="13844" width="4.140625" style="4" bestFit="1" customWidth="1"/>
    <col min="13845" max="13845" width="3.85546875" style="4" customWidth="1"/>
    <col min="13846" max="13850" width="3.42578125" style="4" customWidth="1"/>
    <col min="13851" max="13851" width="16.85546875" style="4" customWidth="1"/>
    <col min="13852" max="13852" width="23.5703125" style="4" customWidth="1"/>
    <col min="13853" max="13853" width="17.85546875" style="4" customWidth="1"/>
    <col min="13854" max="13854" width="11.5703125" style="4" bestFit="1" customWidth="1"/>
    <col min="13855" max="13856" width="20.140625" style="4" bestFit="1" customWidth="1"/>
    <col min="13857" max="13857" width="14.42578125" style="4" customWidth="1"/>
    <col min="13858" max="13858" width="9.140625" style="4" customWidth="1"/>
    <col min="13859" max="14088" width="9.140625" style="4"/>
    <col min="14089" max="14089" width="29.140625" style="4" customWidth="1"/>
    <col min="14090" max="14090" width="44.42578125" style="4" customWidth="1"/>
    <col min="14091" max="14091" width="24.42578125" style="4" bestFit="1" customWidth="1"/>
    <col min="14092" max="14092" width="17.85546875" style="4" customWidth="1"/>
    <col min="14093" max="14093" width="23.5703125" style="4" customWidth="1"/>
    <col min="14094" max="14094" width="28" style="4" bestFit="1" customWidth="1"/>
    <col min="14095" max="14095" width="51.28515625" style="4" customWidth="1"/>
    <col min="14096" max="14096" width="4.140625" style="4" bestFit="1" customWidth="1"/>
    <col min="14097" max="14097" width="6.85546875" style="4" customWidth="1"/>
    <col min="14098" max="14098" width="3.5703125" style="4" bestFit="1" customWidth="1"/>
    <col min="14099" max="14100" width="4.140625" style="4" bestFit="1" customWidth="1"/>
    <col min="14101" max="14101" width="3.85546875" style="4" customWidth="1"/>
    <col min="14102" max="14106" width="3.42578125" style="4" customWidth="1"/>
    <col min="14107" max="14107" width="16.85546875" style="4" customWidth="1"/>
    <col min="14108" max="14108" width="23.5703125" style="4" customWidth="1"/>
    <col min="14109" max="14109" width="17.85546875" style="4" customWidth="1"/>
    <col min="14110" max="14110" width="11.5703125" style="4" bestFit="1" customWidth="1"/>
    <col min="14111" max="14112" width="20.140625" style="4" bestFit="1" customWidth="1"/>
    <col min="14113" max="14113" width="14.42578125" style="4" customWidth="1"/>
    <col min="14114" max="14114" width="9.140625" style="4" customWidth="1"/>
    <col min="14115" max="14344" width="9.140625" style="4"/>
    <col min="14345" max="14345" width="29.140625" style="4" customWidth="1"/>
    <col min="14346" max="14346" width="44.42578125" style="4" customWidth="1"/>
    <col min="14347" max="14347" width="24.42578125" style="4" bestFit="1" customWidth="1"/>
    <col min="14348" max="14348" width="17.85546875" style="4" customWidth="1"/>
    <col min="14349" max="14349" width="23.5703125" style="4" customWidth="1"/>
    <col min="14350" max="14350" width="28" style="4" bestFit="1" customWidth="1"/>
    <col min="14351" max="14351" width="51.28515625" style="4" customWidth="1"/>
    <col min="14352" max="14352" width="4.140625" style="4" bestFit="1" customWidth="1"/>
    <col min="14353" max="14353" width="6.85546875" style="4" customWidth="1"/>
    <col min="14354" max="14354" width="3.5703125" style="4" bestFit="1" customWidth="1"/>
    <col min="14355" max="14356" width="4.140625" style="4" bestFit="1" customWidth="1"/>
    <col min="14357" max="14357" width="3.85546875" style="4" customWidth="1"/>
    <col min="14358" max="14362" width="3.42578125" style="4" customWidth="1"/>
    <col min="14363" max="14363" width="16.85546875" style="4" customWidth="1"/>
    <col min="14364" max="14364" width="23.5703125" style="4" customWidth="1"/>
    <col min="14365" max="14365" width="17.85546875" style="4" customWidth="1"/>
    <col min="14366" max="14366" width="11.5703125" style="4" bestFit="1" customWidth="1"/>
    <col min="14367" max="14368" width="20.140625" style="4" bestFit="1" customWidth="1"/>
    <col min="14369" max="14369" width="14.42578125" style="4" customWidth="1"/>
    <col min="14370" max="14370" width="9.140625" style="4" customWidth="1"/>
    <col min="14371" max="14600" width="9.140625" style="4"/>
    <col min="14601" max="14601" width="29.140625" style="4" customWidth="1"/>
    <col min="14602" max="14602" width="44.42578125" style="4" customWidth="1"/>
    <col min="14603" max="14603" width="24.42578125" style="4" bestFit="1" customWidth="1"/>
    <col min="14604" max="14604" width="17.85546875" style="4" customWidth="1"/>
    <col min="14605" max="14605" width="23.5703125" style="4" customWidth="1"/>
    <col min="14606" max="14606" width="28" style="4" bestFit="1" customWidth="1"/>
    <col min="14607" max="14607" width="51.28515625" style="4" customWidth="1"/>
    <col min="14608" max="14608" width="4.140625" style="4" bestFit="1" customWidth="1"/>
    <col min="14609" max="14609" width="6.85546875" style="4" customWidth="1"/>
    <col min="14610" max="14610" width="3.5703125" style="4" bestFit="1" customWidth="1"/>
    <col min="14611" max="14612" width="4.140625" style="4" bestFit="1" customWidth="1"/>
    <col min="14613" max="14613" width="3.85546875" style="4" customWidth="1"/>
    <col min="14614" max="14618" width="3.42578125" style="4" customWidth="1"/>
    <col min="14619" max="14619" width="16.85546875" style="4" customWidth="1"/>
    <col min="14620" max="14620" width="23.5703125" style="4" customWidth="1"/>
    <col min="14621" max="14621" width="17.85546875" style="4" customWidth="1"/>
    <col min="14622" max="14622" width="11.5703125" style="4" bestFit="1" customWidth="1"/>
    <col min="14623" max="14624" width="20.140625" style="4" bestFit="1" customWidth="1"/>
    <col min="14625" max="14625" width="14.42578125" style="4" customWidth="1"/>
    <col min="14626" max="14626" width="9.140625" style="4" customWidth="1"/>
    <col min="14627" max="14856" width="9.140625" style="4"/>
    <col min="14857" max="14857" width="29.140625" style="4" customWidth="1"/>
    <col min="14858" max="14858" width="44.42578125" style="4" customWidth="1"/>
    <col min="14859" max="14859" width="24.42578125" style="4" bestFit="1" customWidth="1"/>
    <col min="14860" max="14860" width="17.85546875" style="4" customWidth="1"/>
    <col min="14861" max="14861" width="23.5703125" style="4" customWidth="1"/>
    <col min="14862" max="14862" width="28" style="4" bestFit="1" customWidth="1"/>
    <col min="14863" max="14863" width="51.28515625" style="4" customWidth="1"/>
    <col min="14864" max="14864" width="4.140625" style="4" bestFit="1" customWidth="1"/>
    <col min="14865" max="14865" width="6.85546875" style="4" customWidth="1"/>
    <col min="14866" max="14866" width="3.5703125" style="4" bestFit="1" customWidth="1"/>
    <col min="14867" max="14868" width="4.140625" style="4" bestFit="1" customWidth="1"/>
    <col min="14869" max="14869" width="3.85546875" style="4" customWidth="1"/>
    <col min="14870" max="14874" width="3.42578125" style="4" customWidth="1"/>
    <col min="14875" max="14875" width="16.85546875" style="4" customWidth="1"/>
    <col min="14876" max="14876" width="23.5703125" style="4" customWidth="1"/>
    <col min="14877" max="14877" width="17.85546875" style="4" customWidth="1"/>
    <col min="14878" max="14878" width="11.5703125" style="4" bestFit="1" customWidth="1"/>
    <col min="14879" max="14880" width="20.140625" style="4" bestFit="1" customWidth="1"/>
    <col min="14881" max="14881" width="14.42578125" style="4" customWidth="1"/>
    <col min="14882" max="14882" width="9.140625" style="4" customWidth="1"/>
    <col min="14883" max="15112" width="9.140625" style="4"/>
    <col min="15113" max="15113" width="29.140625" style="4" customWidth="1"/>
    <col min="15114" max="15114" width="44.42578125" style="4" customWidth="1"/>
    <col min="15115" max="15115" width="24.42578125" style="4" bestFit="1" customWidth="1"/>
    <col min="15116" max="15116" width="17.85546875" style="4" customWidth="1"/>
    <col min="15117" max="15117" width="23.5703125" style="4" customWidth="1"/>
    <col min="15118" max="15118" width="28" style="4" bestFit="1" customWidth="1"/>
    <col min="15119" max="15119" width="51.28515625" style="4" customWidth="1"/>
    <col min="15120" max="15120" width="4.140625" style="4" bestFit="1" customWidth="1"/>
    <col min="15121" max="15121" width="6.85546875" style="4" customWidth="1"/>
    <col min="15122" max="15122" width="3.5703125" style="4" bestFit="1" customWidth="1"/>
    <col min="15123" max="15124" width="4.140625" style="4" bestFit="1" customWidth="1"/>
    <col min="15125" max="15125" width="3.85546875" style="4" customWidth="1"/>
    <col min="15126" max="15130" width="3.42578125" style="4" customWidth="1"/>
    <col min="15131" max="15131" width="16.85546875" style="4" customWidth="1"/>
    <col min="15132" max="15132" width="23.5703125" style="4" customWidth="1"/>
    <col min="15133" max="15133" width="17.85546875" style="4" customWidth="1"/>
    <col min="15134" max="15134" width="11.5703125" style="4" bestFit="1" customWidth="1"/>
    <col min="15135" max="15136" width="20.140625" style="4" bestFit="1" customWidth="1"/>
    <col min="15137" max="15137" width="14.42578125" style="4" customWidth="1"/>
    <col min="15138" max="15138" width="9.140625" style="4" customWidth="1"/>
    <col min="15139" max="15368" width="9.140625" style="4"/>
    <col min="15369" max="15369" width="29.140625" style="4" customWidth="1"/>
    <col min="15370" max="15370" width="44.42578125" style="4" customWidth="1"/>
    <col min="15371" max="15371" width="24.42578125" style="4" bestFit="1" customWidth="1"/>
    <col min="15372" max="15372" width="17.85546875" style="4" customWidth="1"/>
    <col min="15373" max="15373" width="23.5703125" style="4" customWidth="1"/>
    <col min="15374" max="15374" width="28" style="4" bestFit="1" customWidth="1"/>
    <col min="15375" max="15375" width="51.28515625" style="4" customWidth="1"/>
    <col min="15376" max="15376" width="4.140625" style="4" bestFit="1" customWidth="1"/>
    <col min="15377" max="15377" width="6.85546875" style="4" customWidth="1"/>
    <col min="15378" max="15378" width="3.5703125" style="4" bestFit="1" customWidth="1"/>
    <col min="15379" max="15380" width="4.140625" style="4" bestFit="1" customWidth="1"/>
    <col min="15381" max="15381" width="3.85546875" style="4" customWidth="1"/>
    <col min="15382" max="15386" width="3.42578125" style="4" customWidth="1"/>
    <col min="15387" max="15387" width="16.85546875" style="4" customWidth="1"/>
    <col min="15388" max="15388" width="23.5703125" style="4" customWidth="1"/>
    <col min="15389" max="15389" width="17.85546875" style="4" customWidth="1"/>
    <col min="15390" max="15390" width="11.5703125" style="4" bestFit="1" customWidth="1"/>
    <col min="15391" max="15392" width="20.140625" style="4" bestFit="1" customWidth="1"/>
    <col min="15393" max="15393" width="14.42578125" style="4" customWidth="1"/>
    <col min="15394" max="15394" width="9.140625" style="4" customWidth="1"/>
    <col min="15395" max="15624" width="9.140625" style="4"/>
    <col min="15625" max="15625" width="29.140625" style="4" customWidth="1"/>
    <col min="15626" max="15626" width="44.42578125" style="4" customWidth="1"/>
    <col min="15627" max="15627" width="24.42578125" style="4" bestFit="1" customWidth="1"/>
    <col min="15628" max="15628" width="17.85546875" style="4" customWidth="1"/>
    <col min="15629" max="15629" width="23.5703125" style="4" customWidth="1"/>
    <col min="15630" max="15630" width="28" style="4" bestFit="1" customWidth="1"/>
    <col min="15631" max="15631" width="51.28515625" style="4" customWidth="1"/>
    <col min="15632" max="15632" width="4.140625" style="4" bestFit="1" customWidth="1"/>
    <col min="15633" max="15633" width="6.85546875" style="4" customWidth="1"/>
    <col min="15634" max="15634" width="3.5703125" style="4" bestFit="1" customWidth="1"/>
    <col min="15635" max="15636" width="4.140625" style="4" bestFit="1" customWidth="1"/>
    <col min="15637" max="15637" width="3.85546875" style="4" customWidth="1"/>
    <col min="15638" max="15642" width="3.42578125" style="4" customWidth="1"/>
    <col min="15643" max="15643" width="16.85546875" style="4" customWidth="1"/>
    <col min="15644" max="15644" width="23.5703125" style="4" customWidth="1"/>
    <col min="15645" max="15645" width="17.85546875" style="4" customWidth="1"/>
    <col min="15646" max="15646" width="11.5703125" style="4" bestFit="1" customWidth="1"/>
    <col min="15647" max="15648" width="20.140625" style="4" bestFit="1" customWidth="1"/>
    <col min="15649" max="15649" width="14.42578125" style="4" customWidth="1"/>
    <col min="15650" max="15650" width="9.140625" style="4" customWidth="1"/>
    <col min="15651" max="15880" width="9.140625" style="4"/>
    <col min="15881" max="15881" width="29.140625" style="4" customWidth="1"/>
    <col min="15882" max="15882" width="44.42578125" style="4" customWidth="1"/>
    <col min="15883" max="15883" width="24.42578125" style="4" bestFit="1" customWidth="1"/>
    <col min="15884" max="15884" width="17.85546875" style="4" customWidth="1"/>
    <col min="15885" max="15885" width="23.5703125" style="4" customWidth="1"/>
    <col min="15886" max="15886" width="28" style="4" bestFit="1" customWidth="1"/>
    <col min="15887" max="15887" width="51.28515625" style="4" customWidth="1"/>
    <col min="15888" max="15888" width="4.140625" style="4" bestFit="1" customWidth="1"/>
    <col min="15889" max="15889" width="6.85546875" style="4" customWidth="1"/>
    <col min="15890" max="15890" width="3.5703125" style="4" bestFit="1" customWidth="1"/>
    <col min="15891" max="15892" width="4.140625" style="4" bestFit="1" customWidth="1"/>
    <col min="15893" max="15893" width="3.85546875" style="4" customWidth="1"/>
    <col min="15894" max="15898" width="3.42578125" style="4" customWidth="1"/>
    <col min="15899" max="15899" width="16.85546875" style="4" customWidth="1"/>
    <col min="15900" max="15900" width="23.5703125" style="4" customWidth="1"/>
    <col min="15901" max="15901" width="17.85546875" style="4" customWidth="1"/>
    <col min="15902" max="15902" width="11.5703125" style="4" bestFit="1" customWidth="1"/>
    <col min="15903" max="15904" width="20.140625" style="4" bestFit="1" customWidth="1"/>
    <col min="15905" max="15905" width="14.42578125" style="4" customWidth="1"/>
    <col min="15906" max="15906" width="9.140625" style="4" customWidth="1"/>
    <col min="15907" max="16136" width="9.140625" style="4"/>
    <col min="16137" max="16137" width="29.140625" style="4" customWidth="1"/>
    <col min="16138" max="16138" width="44.42578125" style="4" customWidth="1"/>
    <col min="16139" max="16139" width="24.42578125" style="4" bestFit="1" customWidth="1"/>
    <col min="16140" max="16140" width="17.85546875" style="4" customWidth="1"/>
    <col min="16141" max="16141" width="23.5703125" style="4" customWidth="1"/>
    <col min="16142" max="16142" width="28" style="4" bestFit="1" customWidth="1"/>
    <col min="16143" max="16143" width="51.28515625" style="4" customWidth="1"/>
    <col min="16144" max="16144" width="4.140625" style="4" bestFit="1" customWidth="1"/>
    <col min="16145" max="16145" width="6.85546875" style="4" customWidth="1"/>
    <col min="16146" max="16146" width="3.5703125" style="4" bestFit="1" customWidth="1"/>
    <col min="16147" max="16148" width="4.140625" style="4" bestFit="1" customWidth="1"/>
    <col min="16149" max="16149" width="3.85546875" style="4" customWidth="1"/>
    <col min="16150" max="16154" width="3.42578125" style="4" customWidth="1"/>
    <col min="16155" max="16155" width="16.85546875" style="4" customWidth="1"/>
    <col min="16156" max="16156" width="23.5703125" style="4" customWidth="1"/>
    <col min="16157" max="16157" width="17.85546875" style="4" customWidth="1"/>
    <col min="16158" max="16158" width="11.5703125" style="4" bestFit="1" customWidth="1"/>
    <col min="16159" max="16160" width="20.140625" style="4" bestFit="1" customWidth="1"/>
    <col min="16161" max="16161" width="14.42578125" style="4" customWidth="1"/>
    <col min="16162" max="16162" width="9.140625" style="4" customWidth="1"/>
    <col min="16163" max="16384" width="9.140625" style="4"/>
  </cols>
  <sheetData>
    <row r="1" spans="1:135" ht="16.5" customHeight="1">
      <c r="A1" s="24"/>
      <c r="B1" s="1"/>
      <c r="C1" s="2" t="s">
        <v>1</v>
      </c>
      <c r="D1" s="3" t="s">
        <v>25</v>
      </c>
      <c r="E1" s="3"/>
      <c r="F1" s="3"/>
      <c r="G1" s="3"/>
      <c r="H1" s="3"/>
      <c r="I1" s="3"/>
      <c r="J1" s="3"/>
      <c r="K1" s="3"/>
      <c r="L1" s="3"/>
      <c r="M1" s="3"/>
    </row>
    <row r="2" spans="1:135" ht="16.5" customHeight="1">
      <c r="A2" s="24"/>
      <c r="B2" s="1"/>
      <c r="C2" s="2" t="s">
        <v>2</v>
      </c>
      <c r="D2" s="3" t="s">
        <v>52</v>
      </c>
      <c r="E2" s="3"/>
      <c r="F2" s="3"/>
      <c r="G2" s="3"/>
      <c r="H2" s="3"/>
      <c r="I2" s="3"/>
      <c r="J2" s="3"/>
      <c r="K2" s="3"/>
      <c r="L2" s="3"/>
      <c r="M2" s="3"/>
      <c r="BK2"/>
      <c r="BL2"/>
      <c r="BM2"/>
    </row>
    <row r="3" spans="1:135" ht="16.5" customHeight="1">
      <c r="A3" s="24"/>
      <c r="B3" s="1"/>
      <c r="C3" s="2" t="s">
        <v>3</v>
      </c>
      <c r="D3" s="3" t="s">
        <v>52</v>
      </c>
      <c r="E3" s="3"/>
      <c r="F3" s="3"/>
      <c r="G3" s="3"/>
      <c r="H3" s="3"/>
      <c r="I3" s="3"/>
      <c r="J3" s="3"/>
      <c r="K3" s="3"/>
      <c r="L3" s="3"/>
      <c r="M3" s="3"/>
      <c r="BK3"/>
      <c r="BL3"/>
      <c r="BM3"/>
    </row>
    <row r="4" spans="1:135" ht="16.5" customHeight="1">
      <c r="A4" s="24"/>
      <c r="B4" s="1"/>
      <c r="C4" s="2" t="s">
        <v>4</v>
      </c>
      <c r="D4" s="52" t="s">
        <v>53</v>
      </c>
      <c r="E4" s="3"/>
      <c r="F4" s="3"/>
      <c r="G4" s="3"/>
      <c r="H4" s="3"/>
      <c r="I4" s="3"/>
      <c r="J4" s="3"/>
      <c r="K4" s="3"/>
      <c r="L4" s="3"/>
      <c r="M4" s="3"/>
      <c r="BK4"/>
      <c r="BL4"/>
      <c r="BM4"/>
    </row>
    <row r="5" spans="1:135" ht="16.5" customHeight="1">
      <c r="A5" s="24" t="s">
        <v>0</v>
      </c>
      <c r="B5" s="1"/>
      <c r="C5" s="2" t="s">
        <v>5</v>
      </c>
      <c r="D5" s="3" t="s">
        <v>94</v>
      </c>
      <c r="E5" s="3"/>
      <c r="F5" s="3"/>
      <c r="G5" s="3"/>
      <c r="H5" s="3"/>
      <c r="I5" s="3"/>
      <c r="J5" s="3"/>
      <c r="K5" s="3"/>
      <c r="L5" s="3"/>
      <c r="M5" s="3"/>
      <c r="BK5"/>
      <c r="BL5"/>
      <c r="BM5"/>
    </row>
    <row r="6" spans="1:135" ht="15" customHeight="1">
      <c r="A6" s="24"/>
      <c r="B6" s="1"/>
      <c r="C6" s="5" t="s">
        <v>6</v>
      </c>
      <c r="BK6"/>
      <c r="BL6"/>
      <c r="BM6"/>
    </row>
    <row r="7" spans="1:135" ht="15" customHeight="1">
      <c r="A7" s="24"/>
      <c r="B7" s="1"/>
      <c r="C7" s="5"/>
      <c r="D7" s="5"/>
      <c r="BK7"/>
      <c r="BL7"/>
      <c r="BM7"/>
    </row>
    <row r="8" spans="1:135" ht="15" customHeight="1">
      <c r="A8" s="24"/>
      <c r="B8" s="1"/>
      <c r="C8" s="5"/>
      <c r="E8" s="5"/>
      <c r="F8" s="5"/>
      <c r="G8" s="5"/>
      <c r="H8" s="5"/>
      <c r="I8" s="5"/>
      <c r="J8" s="5"/>
      <c r="K8" s="5"/>
      <c r="L8" s="5"/>
      <c r="M8" s="5"/>
    </row>
    <row r="9" spans="1:135" ht="12.75" thickBot="1"/>
    <row r="10" spans="1:135" s="7" customFormat="1" ht="18" customHeight="1" thickBot="1">
      <c r="A10" s="25"/>
      <c r="B10" s="54"/>
      <c r="C10" s="84"/>
      <c r="D10" s="19"/>
      <c r="E10" s="19"/>
      <c r="F10" s="319" t="s">
        <v>31</v>
      </c>
      <c r="G10" s="320"/>
      <c r="H10" s="320"/>
      <c r="I10" s="320"/>
      <c r="J10" s="320"/>
      <c r="K10" s="320"/>
      <c r="L10" s="320"/>
      <c r="M10" s="321"/>
      <c r="N10" s="319" t="s">
        <v>40</v>
      </c>
      <c r="O10" s="320"/>
      <c r="P10" s="320"/>
      <c r="Q10" s="320"/>
      <c r="R10" s="320"/>
      <c r="S10" s="320"/>
      <c r="T10" s="320"/>
      <c r="U10" s="320"/>
      <c r="V10" s="83" t="s">
        <v>41</v>
      </c>
      <c r="W10" s="322" t="s">
        <v>44</v>
      </c>
      <c r="X10" s="323"/>
      <c r="Y10" s="324" t="s">
        <v>15</v>
      </c>
      <c r="Z10" s="325"/>
      <c r="AA10" s="325"/>
      <c r="AB10" s="325"/>
      <c r="AC10" s="325"/>
      <c r="AD10" s="326"/>
      <c r="AE10" s="307" t="s">
        <v>51</v>
      </c>
      <c r="AF10" s="308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</row>
    <row r="11" spans="1:135" s="7" customFormat="1" ht="18" customHeight="1">
      <c r="A11" s="81" t="s">
        <v>27</v>
      </c>
      <c r="B11" s="14" t="s">
        <v>28</v>
      </c>
      <c r="C11" s="82" t="s">
        <v>47</v>
      </c>
      <c r="D11" s="14" t="s">
        <v>29</v>
      </c>
      <c r="E11" s="14" t="s">
        <v>48</v>
      </c>
      <c r="F11" s="315" t="s">
        <v>33</v>
      </c>
      <c r="G11" s="316"/>
      <c r="H11" s="317"/>
      <c r="I11" s="315" t="s">
        <v>37</v>
      </c>
      <c r="J11" s="316"/>
      <c r="K11" s="317"/>
      <c r="L11" s="315" t="s">
        <v>32</v>
      </c>
      <c r="M11" s="317"/>
      <c r="N11" s="315" t="s">
        <v>33</v>
      </c>
      <c r="O11" s="316"/>
      <c r="P11" s="317"/>
      <c r="Q11" s="315" t="s">
        <v>37</v>
      </c>
      <c r="R11" s="316"/>
      <c r="S11" s="317"/>
      <c r="T11" s="315" t="s">
        <v>32</v>
      </c>
      <c r="U11" s="316"/>
      <c r="V11" s="81" t="s">
        <v>42</v>
      </c>
      <c r="W11" s="81" t="s">
        <v>43</v>
      </c>
      <c r="X11" s="81" t="s">
        <v>43</v>
      </c>
      <c r="Y11" s="20" t="s">
        <v>17</v>
      </c>
      <c r="Z11" s="21" t="s">
        <v>16</v>
      </c>
      <c r="AA11" s="50" t="s">
        <v>45</v>
      </c>
      <c r="AB11" s="21" t="s">
        <v>46</v>
      </c>
      <c r="AC11" s="53" t="s">
        <v>46</v>
      </c>
      <c r="AD11" s="75"/>
      <c r="AE11" s="309"/>
      <c r="AF11" s="310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</row>
    <row r="12" spans="1:135" s="6" customFormat="1" ht="27" customHeight="1" thickBot="1">
      <c r="A12" s="26"/>
      <c r="B12" s="55"/>
      <c r="C12" s="82"/>
      <c r="D12" s="14"/>
      <c r="E12" s="14"/>
      <c r="F12" s="15" t="s">
        <v>36</v>
      </c>
      <c r="G12" s="49" t="s">
        <v>34</v>
      </c>
      <c r="H12" s="49" t="s">
        <v>35</v>
      </c>
      <c r="I12" s="15" t="s">
        <v>36</v>
      </c>
      <c r="J12" s="49" t="s">
        <v>34</v>
      </c>
      <c r="K12" s="49" t="s">
        <v>35</v>
      </c>
      <c r="L12" s="49" t="s">
        <v>38</v>
      </c>
      <c r="M12" s="49" t="s">
        <v>39</v>
      </c>
      <c r="N12" s="15" t="s">
        <v>36</v>
      </c>
      <c r="O12" s="49" t="s">
        <v>34</v>
      </c>
      <c r="P12" s="49" t="s">
        <v>35</v>
      </c>
      <c r="Q12" s="15" t="s">
        <v>36</v>
      </c>
      <c r="R12" s="49" t="s">
        <v>34</v>
      </c>
      <c r="S12" s="49" t="s">
        <v>35</v>
      </c>
      <c r="T12" s="49" t="s">
        <v>38</v>
      </c>
      <c r="U12" s="49" t="s">
        <v>39</v>
      </c>
      <c r="V12" s="49"/>
      <c r="W12" s="49" t="s">
        <v>54</v>
      </c>
      <c r="X12" s="85" t="s">
        <v>81</v>
      </c>
      <c r="Y12" s="22"/>
      <c r="Z12" s="23"/>
      <c r="AA12" s="51"/>
      <c r="AB12" s="49" t="s">
        <v>54</v>
      </c>
      <c r="AC12" s="85" t="s">
        <v>81</v>
      </c>
      <c r="AD12" s="97"/>
      <c r="AE12" s="68" t="s">
        <v>49</v>
      </c>
      <c r="AF12" s="69" t="s">
        <v>50</v>
      </c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</row>
    <row r="13" spans="1:135" s="6" customFormat="1" ht="22.5" customHeight="1" thickBot="1">
      <c r="A13" s="111"/>
      <c r="B13" s="112"/>
      <c r="C13" s="113"/>
      <c r="D13" s="113"/>
      <c r="E13" s="113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49"/>
      <c r="W13" s="108"/>
      <c r="X13" s="108"/>
      <c r="Y13" s="108"/>
      <c r="Z13" s="108"/>
      <c r="AA13" s="109"/>
      <c r="AB13" s="108"/>
      <c r="AC13" s="108"/>
      <c r="AD13" s="110"/>
      <c r="AE13" s="20"/>
      <c r="AF13" s="75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</row>
    <row r="14" spans="1:135" ht="48" customHeight="1">
      <c r="A14" s="76" t="s">
        <v>55</v>
      </c>
      <c r="B14" s="77" t="s">
        <v>56</v>
      </c>
      <c r="C14" s="78" t="s">
        <v>57</v>
      </c>
      <c r="D14" s="79" t="s">
        <v>30</v>
      </c>
      <c r="E14" s="78" t="s">
        <v>60</v>
      </c>
      <c r="F14" s="80"/>
      <c r="G14" s="80"/>
      <c r="H14" s="80"/>
      <c r="I14" s="80"/>
      <c r="J14" s="80"/>
      <c r="K14" s="80"/>
      <c r="L14" s="80"/>
      <c r="M14" s="80"/>
      <c r="N14" s="58"/>
      <c r="O14" s="59"/>
      <c r="P14" s="59"/>
      <c r="Q14" s="59"/>
      <c r="R14" s="59"/>
      <c r="S14" s="59"/>
      <c r="T14" s="59"/>
      <c r="U14" s="59"/>
      <c r="V14" s="86">
        <v>33</v>
      </c>
      <c r="W14" s="86">
        <v>109.3</v>
      </c>
      <c r="X14" s="131">
        <v>120.175</v>
      </c>
      <c r="Y14" s="91">
        <v>255100</v>
      </c>
      <c r="Z14" s="92">
        <f>AA14/Y14</f>
        <v>0.5</v>
      </c>
      <c r="AA14" s="87">
        <v>127550</v>
      </c>
      <c r="AB14" s="95">
        <f t="shared" ref="AB14:AB33" si="0">AA14/W14</f>
        <v>1166.9716376944191</v>
      </c>
      <c r="AC14" s="105">
        <f t="shared" ref="AC14:AC32" si="1">AA14/X14</f>
        <v>1061.3688371125443</v>
      </c>
      <c r="AD14" s="102"/>
      <c r="AE14" s="311"/>
      <c r="AF14" s="313"/>
      <c r="AG14" s="74"/>
      <c r="AH14" s="72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</row>
    <row r="15" spans="1:135" ht="48" customHeight="1">
      <c r="A15" s="27" t="s">
        <v>55</v>
      </c>
      <c r="B15" s="44" t="s">
        <v>56</v>
      </c>
      <c r="C15" s="28" t="s">
        <v>58</v>
      </c>
      <c r="D15" s="29" t="s">
        <v>30</v>
      </c>
      <c r="E15" s="28" t="s">
        <v>60</v>
      </c>
      <c r="F15" s="65"/>
      <c r="G15" s="65"/>
      <c r="H15" s="65"/>
      <c r="I15" s="65"/>
      <c r="J15" s="65"/>
      <c r="K15" s="65"/>
      <c r="L15" s="65"/>
      <c r="M15" s="65"/>
      <c r="N15" s="60"/>
      <c r="O15" s="61"/>
      <c r="P15" s="61"/>
      <c r="Q15" s="61"/>
      <c r="R15" s="61"/>
      <c r="S15" s="61"/>
      <c r="T15" s="61"/>
      <c r="U15" s="61"/>
      <c r="V15" s="88">
        <v>37</v>
      </c>
      <c r="W15" s="88">
        <v>125.4</v>
      </c>
      <c r="X15" s="129">
        <v>159.31499999999997</v>
      </c>
      <c r="Y15" s="93">
        <v>347900</v>
      </c>
      <c r="Z15" s="94">
        <f t="shared" ref="Z15:Z25" si="2">AA15/Y15</f>
        <v>0.5</v>
      </c>
      <c r="AA15" s="71">
        <v>173950</v>
      </c>
      <c r="AB15" s="96">
        <f t="shared" si="0"/>
        <v>1387.1610845295056</v>
      </c>
      <c r="AC15" s="106">
        <f t="shared" si="1"/>
        <v>1091.8620343344949</v>
      </c>
      <c r="AD15" s="103"/>
      <c r="AE15" s="312"/>
      <c r="AF15" s="314"/>
      <c r="AG15" s="74"/>
      <c r="AH15" s="72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</row>
    <row r="16" spans="1:135" ht="48" customHeight="1">
      <c r="A16" s="27" t="s">
        <v>55</v>
      </c>
      <c r="B16" s="44" t="s">
        <v>59</v>
      </c>
      <c r="C16" s="28" t="s">
        <v>57</v>
      </c>
      <c r="D16" s="29" t="s">
        <v>30</v>
      </c>
      <c r="E16" s="28" t="s">
        <v>61</v>
      </c>
      <c r="F16" s="65"/>
      <c r="G16" s="65"/>
      <c r="H16" s="65"/>
      <c r="I16" s="65"/>
      <c r="J16" s="65"/>
      <c r="K16" s="65"/>
      <c r="L16" s="65"/>
      <c r="M16" s="65"/>
      <c r="N16" s="60"/>
      <c r="O16" s="61"/>
      <c r="P16" s="61"/>
      <c r="Q16" s="61"/>
      <c r="R16" s="61"/>
      <c r="S16" s="61"/>
      <c r="T16" s="61"/>
      <c r="U16" s="61"/>
      <c r="V16" s="88">
        <v>36</v>
      </c>
      <c r="W16" s="88">
        <v>210</v>
      </c>
      <c r="X16" s="129">
        <v>209</v>
      </c>
      <c r="Y16" s="93">
        <v>433600</v>
      </c>
      <c r="Z16" s="94">
        <f t="shared" si="2"/>
        <v>0.5</v>
      </c>
      <c r="AA16" s="30">
        <v>216800</v>
      </c>
      <c r="AB16" s="96">
        <f t="shared" si="0"/>
        <v>1032.3809523809523</v>
      </c>
      <c r="AC16" s="136">
        <f t="shared" si="1"/>
        <v>1037.3205741626793</v>
      </c>
      <c r="AD16" s="103"/>
      <c r="AE16" s="312"/>
      <c r="AF16" s="314"/>
      <c r="AG16" s="74"/>
      <c r="AH16" s="72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</row>
    <row r="17" spans="1:135" ht="48" customHeight="1">
      <c r="A17" s="27" t="s">
        <v>55</v>
      </c>
      <c r="B17" s="44" t="s">
        <v>59</v>
      </c>
      <c r="C17" s="28" t="s">
        <v>58</v>
      </c>
      <c r="D17" s="29" t="s">
        <v>30</v>
      </c>
      <c r="E17" s="28" t="s">
        <v>61</v>
      </c>
      <c r="F17" s="65"/>
      <c r="G17" s="65"/>
      <c r="H17" s="65"/>
      <c r="I17" s="65"/>
      <c r="J17" s="65"/>
      <c r="K17" s="65"/>
      <c r="L17" s="65"/>
      <c r="M17" s="65"/>
      <c r="N17" s="60"/>
      <c r="O17" s="61"/>
      <c r="P17" s="61"/>
      <c r="Q17" s="61"/>
      <c r="R17" s="61"/>
      <c r="S17" s="61"/>
      <c r="T17" s="61"/>
      <c r="U17" s="61"/>
      <c r="V17" s="88">
        <v>42</v>
      </c>
      <c r="W17" s="88">
        <v>274.5</v>
      </c>
      <c r="X17" s="129">
        <v>298.77499999999998</v>
      </c>
      <c r="Y17" s="93">
        <v>695100</v>
      </c>
      <c r="Z17" s="94">
        <f t="shared" si="2"/>
        <v>0.5</v>
      </c>
      <c r="AA17" s="71">
        <v>347550</v>
      </c>
      <c r="AB17" s="96">
        <f t="shared" si="0"/>
        <v>1266.1202185792349</v>
      </c>
      <c r="AC17" s="106">
        <f t="shared" si="1"/>
        <v>1163.2499372437453</v>
      </c>
      <c r="AD17" s="103"/>
      <c r="AE17" s="312"/>
      <c r="AF17" s="314"/>
      <c r="AG17" s="74"/>
      <c r="AH17" s="72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</row>
    <row r="18" spans="1:135" ht="48" customHeight="1">
      <c r="A18" s="27" t="s">
        <v>55</v>
      </c>
      <c r="B18" s="143" t="s">
        <v>62</v>
      </c>
      <c r="C18" s="28" t="s">
        <v>57</v>
      </c>
      <c r="D18" s="29" t="s">
        <v>30</v>
      </c>
      <c r="E18" s="28" t="s">
        <v>63</v>
      </c>
      <c r="F18" s="65"/>
      <c r="G18" s="65"/>
      <c r="H18" s="65"/>
      <c r="I18" s="65"/>
      <c r="J18" s="65"/>
      <c r="K18" s="65"/>
      <c r="L18" s="65"/>
      <c r="M18" s="65"/>
      <c r="N18" s="60"/>
      <c r="O18" s="61"/>
      <c r="P18" s="61"/>
      <c r="Q18" s="61"/>
      <c r="R18" s="61"/>
      <c r="S18" s="61"/>
      <c r="T18" s="61"/>
      <c r="U18" s="61"/>
      <c r="V18" s="129">
        <v>38</v>
      </c>
      <c r="W18" s="129">
        <v>129.4</v>
      </c>
      <c r="X18" s="129">
        <v>152.57</v>
      </c>
      <c r="Y18" s="30">
        <v>267200</v>
      </c>
      <c r="Z18" s="144">
        <f t="shared" si="2"/>
        <v>0.5</v>
      </c>
      <c r="AA18" s="30">
        <v>133600</v>
      </c>
      <c r="AB18" s="70">
        <f t="shared" si="0"/>
        <v>1032.4574961360124</v>
      </c>
      <c r="AC18" s="107">
        <f t="shared" si="1"/>
        <v>875.66362980926795</v>
      </c>
      <c r="AD18" s="103"/>
      <c r="AE18" s="312"/>
      <c r="AF18" s="314"/>
      <c r="AG18" s="74"/>
      <c r="AH18" s="72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</row>
    <row r="19" spans="1:135" ht="48" customHeight="1">
      <c r="A19" s="27" t="s">
        <v>55</v>
      </c>
      <c r="B19" s="143" t="s">
        <v>62</v>
      </c>
      <c r="C19" s="28" t="s">
        <v>58</v>
      </c>
      <c r="D19" s="29" t="s">
        <v>30</v>
      </c>
      <c r="E19" s="28" t="s">
        <v>63</v>
      </c>
      <c r="F19" s="65"/>
      <c r="G19" s="65"/>
      <c r="H19" s="65"/>
      <c r="I19" s="65"/>
      <c r="J19" s="65"/>
      <c r="K19" s="65"/>
      <c r="L19" s="65"/>
      <c r="M19" s="65"/>
      <c r="N19" s="60"/>
      <c r="O19" s="61"/>
      <c r="P19" s="61"/>
      <c r="Q19" s="61"/>
      <c r="R19" s="61"/>
      <c r="S19" s="61"/>
      <c r="T19" s="61"/>
      <c r="U19" s="61"/>
      <c r="V19" s="129">
        <v>34</v>
      </c>
      <c r="W19" s="129">
        <v>108.39999999999999</v>
      </c>
      <c r="X19" s="129">
        <v>133.94999999999999</v>
      </c>
      <c r="Y19" s="30">
        <v>236300</v>
      </c>
      <c r="Z19" s="144">
        <f t="shared" si="2"/>
        <v>0.5</v>
      </c>
      <c r="AA19" s="30">
        <v>118150</v>
      </c>
      <c r="AB19" s="70">
        <f t="shared" si="0"/>
        <v>1089.9446494464946</v>
      </c>
      <c r="AC19" s="107">
        <f t="shared" si="1"/>
        <v>882.04553938036588</v>
      </c>
      <c r="AD19" s="103"/>
      <c r="AE19" s="312"/>
      <c r="AF19" s="314"/>
      <c r="AG19" s="74"/>
      <c r="AH19" s="72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</row>
    <row r="20" spans="1:135" ht="48" customHeight="1">
      <c r="A20" s="27" t="s">
        <v>55</v>
      </c>
      <c r="B20" s="143" t="s">
        <v>64</v>
      </c>
      <c r="C20" s="28" t="s">
        <v>57</v>
      </c>
      <c r="D20" s="29" t="s">
        <v>30</v>
      </c>
      <c r="E20" s="28" t="s">
        <v>65</v>
      </c>
      <c r="F20" s="65"/>
      <c r="G20" s="65"/>
      <c r="H20" s="65"/>
      <c r="I20" s="65"/>
      <c r="J20" s="65"/>
      <c r="K20" s="65"/>
      <c r="L20" s="65"/>
      <c r="M20" s="65"/>
      <c r="N20" s="60"/>
      <c r="O20" s="61"/>
      <c r="P20" s="61"/>
      <c r="Q20" s="61"/>
      <c r="R20" s="61"/>
      <c r="S20" s="61"/>
      <c r="T20" s="61"/>
      <c r="U20" s="61"/>
      <c r="V20" s="129">
        <v>42</v>
      </c>
      <c r="W20" s="129">
        <v>229.5</v>
      </c>
      <c r="X20" s="129">
        <v>248.71</v>
      </c>
      <c r="Y20" s="30">
        <v>548100</v>
      </c>
      <c r="Z20" s="144">
        <f t="shared" si="2"/>
        <v>0.5</v>
      </c>
      <c r="AA20" s="30">
        <v>274050</v>
      </c>
      <c r="AB20" s="70">
        <f t="shared" si="0"/>
        <v>1194.1176470588234</v>
      </c>
      <c r="AC20" s="107">
        <f t="shared" si="1"/>
        <v>1101.8857303687025</v>
      </c>
      <c r="AD20" s="103"/>
      <c r="AE20" s="312"/>
      <c r="AF20" s="314"/>
      <c r="AG20" s="74"/>
      <c r="AH20" s="72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</row>
    <row r="21" spans="1:135" ht="48" customHeight="1">
      <c r="A21" s="27" t="s">
        <v>55</v>
      </c>
      <c r="B21" s="143" t="s">
        <v>64</v>
      </c>
      <c r="C21" s="28" t="s">
        <v>58</v>
      </c>
      <c r="D21" s="29" t="s">
        <v>30</v>
      </c>
      <c r="E21" s="28" t="s">
        <v>65</v>
      </c>
      <c r="F21" s="65"/>
      <c r="G21" s="65"/>
      <c r="H21" s="65"/>
      <c r="I21" s="65"/>
      <c r="J21" s="65"/>
      <c r="K21" s="65"/>
      <c r="L21" s="65"/>
      <c r="M21" s="65"/>
      <c r="N21" s="60"/>
      <c r="O21" s="61"/>
      <c r="P21" s="61"/>
      <c r="Q21" s="61"/>
      <c r="R21" s="61"/>
      <c r="S21" s="61"/>
      <c r="T21" s="61"/>
      <c r="U21" s="61"/>
      <c r="V21" s="129">
        <v>36</v>
      </c>
      <c r="W21" s="129">
        <v>196</v>
      </c>
      <c r="X21" s="129">
        <v>228</v>
      </c>
      <c r="Y21" s="30">
        <v>556200</v>
      </c>
      <c r="Z21" s="144">
        <f t="shared" si="2"/>
        <v>0.5</v>
      </c>
      <c r="AA21" s="30">
        <v>278100</v>
      </c>
      <c r="AB21" s="70">
        <f t="shared" si="0"/>
        <v>1418.8775510204082</v>
      </c>
      <c r="AC21" s="107">
        <f t="shared" si="1"/>
        <v>1219.7368421052631</v>
      </c>
      <c r="AD21" s="103"/>
      <c r="AE21" s="312"/>
      <c r="AF21" s="314"/>
      <c r="AG21" s="74"/>
      <c r="AH21" s="72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</row>
    <row r="22" spans="1:135" ht="48" customHeight="1">
      <c r="A22" s="27" t="s">
        <v>55</v>
      </c>
      <c r="B22" s="143" t="s">
        <v>66</v>
      </c>
      <c r="C22" s="28" t="s">
        <v>57</v>
      </c>
      <c r="D22" s="29" t="s">
        <v>30</v>
      </c>
      <c r="E22" s="28" t="s">
        <v>68</v>
      </c>
      <c r="F22" s="65"/>
      <c r="G22" s="65"/>
      <c r="H22" s="65"/>
      <c r="I22" s="65"/>
      <c r="J22" s="65"/>
      <c r="K22" s="65"/>
      <c r="L22" s="65"/>
      <c r="M22" s="65"/>
      <c r="N22" s="60"/>
      <c r="O22" s="61"/>
      <c r="P22" s="61"/>
      <c r="Q22" s="61"/>
      <c r="R22" s="61"/>
      <c r="S22" s="61"/>
      <c r="T22" s="61"/>
      <c r="U22" s="61"/>
      <c r="V22" s="129">
        <v>36</v>
      </c>
      <c r="W22" s="129">
        <v>176</v>
      </c>
      <c r="X22" s="129">
        <v>212.79999999999998</v>
      </c>
      <c r="Y22" s="30">
        <v>355300</v>
      </c>
      <c r="Z22" s="144">
        <f t="shared" si="2"/>
        <v>0.5</v>
      </c>
      <c r="AA22" s="30">
        <v>177650</v>
      </c>
      <c r="AB22" s="70">
        <f t="shared" si="0"/>
        <v>1009.375</v>
      </c>
      <c r="AC22" s="107">
        <f t="shared" si="1"/>
        <v>834.82142857142867</v>
      </c>
      <c r="AD22" s="103"/>
      <c r="AE22" s="312"/>
      <c r="AF22" s="314"/>
      <c r="AG22" s="74"/>
      <c r="AH22" s="72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</row>
    <row r="23" spans="1:135" ht="48" customHeight="1">
      <c r="A23" s="27" t="s">
        <v>55</v>
      </c>
      <c r="B23" s="143" t="s">
        <v>66</v>
      </c>
      <c r="C23" s="28" t="s">
        <v>58</v>
      </c>
      <c r="D23" s="29" t="s">
        <v>30</v>
      </c>
      <c r="E23" s="28" t="s">
        <v>68</v>
      </c>
      <c r="F23" s="65"/>
      <c r="G23" s="65"/>
      <c r="H23" s="65"/>
      <c r="I23" s="65"/>
      <c r="J23" s="65"/>
      <c r="K23" s="65"/>
      <c r="L23" s="65"/>
      <c r="M23" s="65"/>
      <c r="N23" s="60"/>
      <c r="O23" s="61"/>
      <c r="P23" s="61"/>
      <c r="Q23" s="61"/>
      <c r="R23" s="61"/>
      <c r="S23" s="61"/>
      <c r="T23" s="61"/>
      <c r="U23" s="61"/>
      <c r="V23" s="129">
        <v>42</v>
      </c>
      <c r="W23" s="129">
        <v>234.5</v>
      </c>
      <c r="X23" s="129">
        <v>258.39999999999998</v>
      </c>
      <c r="Y23" s="30">
        <v>477600</v>
      </c>
      <c r="Z23" s="144">
        <f t="shared" si="2"/>
        <v>0.5</v>
      </c>
      <c r="AA23" s="30">
        <v>238800</v>
      </c>
      <c r="AB23" s="70">
        <f t="shared" si="0"/>
        <v>1018.3368869936035</v>
      </c>
      <c r="AC23" s="107">
        <f t="shared" si="1"/>
        <v>924.14860681114556</v>
      </c>
      <c r="AD23" s="103"/>
      <c r="AE23" s="312"/>
      <c r="AF23" s="314"/>
      <c r="AG23" s="74"/>
      <c r="AH23" s="72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</row>
    <row r="24" spans="1:135" ht="48" customHeight="1">
      <c r="A24" s="27" t="s">
        <v>55</v>
      </c>
      <c r="B24" s="143" t="s">
        <v>67</v>
      </c>
      <c r="C24" s="28" t="s">
        <v>57</v>
      </c>
      <c r="D24" s="29" t="s">
        <v>30</v>
      </c>
      <c r="E24" s="28" t="s">
        <v>69</v>
      </c>
      <c r="F24" s="65"/>
      <c r="G24" s="65"/>
      <c r="H24" s="65"/>
      <c r="I24" s="65"/>
      <c r="J24" s="65"/>
      <c r="K24" s="65"/>
      <c r="L24" s="65"/>
      <c r="M24" s="65"/>
      <c r="N24" s="60"/>
      <c r="O24" s="61"/>
      <c r="P24" s="61"/>
      <c r="Q24" s="61"/>
      <c r="R24" s="61"/>
      <c r="S24" s="61"/>
      <c r="T24" s="61"/>
      <c r="U24" s="61"/>
      <c r="V24" s="129">
        <v>111</v>
      </c>
      <c r="W24" s="129">
        <v>425.5</v>
      </c>
      <c r="X24" s="129">
        <v>427.97499999999997</v>
      </c>
      <c r="Y24" s="30">
        <v>802900</v>
      </c>
      <c r="Z24" s="144">
        <f t="shared" si="2"/>
        <v>0.5</v>
      </c>
      <c r="AA24" s="30">
        <v>401450</v>
      </c>
      <c r="AB24" s="70">
        <f t="shared" si="0"/>
        <v>943.47826086956525</v>
      </c>
      <c r="AC24" s="107">
        <f t="shared" si="1"/>
        <v>938.02208072901465</v>
      </c>
      <c r="AD24" s="103"/>
      <c r="AE24" s="312"/>
      <c r="AF24" s="314"/>
      <c r="AG24" s="74"/>
      <c r="AH24" s="72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</row>
    <row r="25" spans="1:135" ht="48" customHeight="1">
      <c r="A25" s="27" t="s">
        <v>55</v>
      </c>
      <c r="B25" s="143" t="s">
        <v>67</v>
      </c>
      <c r="C25" s="28" t="s">
        <v>58</v>
      </c>
      <c r="D25" s="29" t="s">
        <v>30</v>
      </c>
      <c r="E25" s="28" t="s">
        <v>69</v>
      </c>
      <c r="F25" s="65"/>
      <c r="G25" s="65"/>
      <c r="H25" s="65"/>
      <c r="I25" s="65"/>
      <c r="J25" s="65"/>
      <c r="K25" s="65"/>
      <c r="L25" s="65"/>
      <c r="M25" s="65"/>
      <c r="N25" s="60"/>
      <c r="O25" s="61"/>
      <c r="P25" s="61"/>
      <c r="Q25" s="61"/>
      <c r="R25" s="61"/>
      <c r="S25" s="61"/>
      <c r="T25" s="61"/>
      <c r="U25" s="61"/>
      <c r="V25" s="129">
        <v>126</v>
      </c>
      <c r="W25" s="129">
        <v>458.5</v>
      </c>
      <c r="X25" s="129">
        <v>507.49</v>
      </c>
      <c r="Y25" s="30">
        <v>1052400</v>
      </c>
      <c r="Z25" s="144">
        <f t="shared" si="2"/>
        <v>0.5</v>
      </c>
      <c r="AA25" s="30">
        <v>526200</v>
      </c>
      <c r="AB25" s="70">
        <f t="shared" si="0"/>
        <v>1147.6553980370775</v>
      </c>
      <c r="AC25" s="107">
        <f t="shared" si="1"/>
        <v>1036.8677215314588</v>
      </c>
      <c r="AD25" s="103"/>
      <c r="AE25" s="312"/>
      <c r="AF25" s="314"/>
      <c r="AG25" s="74"/>
      <c r="AH25" s="72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</row>
    <row r="26" spans="1:135" ht="48" customHeight="1">
      <c r="A26" s="27" t="s">
        <v>71</v>
      </c>
      <c r="B26" s="143" t="s">
        <v>70</v>
      </c>
      <c r="C26" s="28" t="s">
        <v>57</v>
      </c>
      <c r="D26" s="29" t="s">
        <v>30</v>
      </c>
      <c r="E26" s="28" t="s">
        <v>72</v>
      </c>
      <c r="F26" s="65"/>
      <c r="G26" s="65"/>
      <c r="H26" s="65"/>
      <c r="I26" s="65"/>
      <c r="J26" s="65"/>
      <c r="K26" s="65"/>
      <c r="L26" s="65"/>
      <c r="M26" s="65"/>
      <c r="N26" s="60"/>
      <c r="O26" s="61"/>
      <c r="P26" s="61"/>
      <c r="Q26" s="61"/>
      <c r="R26" s="61"/>
      <c r="S26" s="61"/>
      <c r="T26" s="61"/>
      <c r="U26" s="61"/>
      <c r="V26" s="129">
        <v>176</v>
      </c>
      <c r="W26" s="129">
        <v>545.6</v>
      </c>
      <c r="X26" s="129">
        <v>418</v>
      </c>
      <c r="Y26" s="30"/>
      <c r="Z26" s="144"/>
      <c r="AA26" s="30">
        <v>364000</v>
      </c>
      <c r="AB26" s="147">
        <f t="shared" si="0"/>
        <v>667.15542521994132</v>
      </c>
      <c r="AC26" s="107">
        <f t="shared" si="1"/>
        <v>870.81339712918657</v>
      </c>
      <c r="AD26" s="103"/>
      <c r="AE26" s="312"/>
      <c r="AF26" s="314"/>
      <c r="AG26" s="74"/>
      <c r="AH26" s="72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</row>
    <row r="27" spans="1:135" ht="48" customHeight="1">
      <c r="A27" s="27" t="s">
        <v>71</v>
      </c>
      <c r="B27" s="143" t="s">
        <v>70</v>
      </c>
      <c r="C27" s="28" t="s">
        <v>58</v>
      </c>
      <c r="D27" s="29" t="s">
        <v>30</v>
      </c>
      <c r="E27" s="28" t="s">
        <v>72</v>
      </c>
      <c r="F27" s="65"/>
      <c r="G27" s="65"/>
      <c r="H27" s="65"/>
      <c r="I27" s="65"/>
      <c r="J27" s="65"/>
      <c r="K27" s="65"/>
      <c r="L27" s="65"/>
      <c r="M27" s="65"/>
      <c r="N27" s="60"/>
      <c r="O27" s="61"/>
      <c r="P27" s="61"/>
      <c r="Q27" s="61"/>
      <c r="R27" s="61"/>
      <c r="S27" s="61"/>
      <c r="T27" s="61"/>
      <c r="U27" s="61"/>
      <c r="V27" s="129">
        <v>184</v>
      </c>
      <c r="W27" s="129">
        <v>570.4</v>
      </c>
      <c r="X27" s="129">
        <v>437</v>
      </c>
      <c r="Y27" s="30"/>
      <c r="Z27" s="144"/>
      <c r="AA27" s="30">
        <v>427000</v>
      </c>
      <c r="AB27" s="70">
        <f t="shared" si="0"/>
        <v>748.59747545582047</v>
      </c>
      <c r="AC27" s="107">
        <f t="shared" si="1"/>
        <v>977.11670480549196</v>
      </c>
      <c r="AD27" s="103"/>
      <c r="AE27" s="312"/>
      <c r="AF27" s="314"/>
      <c r="AG27" s="74"/>
      <c r="AH27" s="72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</row>
    <row r="28" spans="1:135" ht="48" customHeight="1">
      <c r="A28" s="27" t="s">
        <v>71</v>
      </c>
      <c r="B28" s="143" t="s">
        <v>73</v>
      </c>
      <c r="C28" s="28" t="s">
        <v>57</v>
      </c>
      <c r="D28" s="29" t="s">
        <v>30</v>
      </c>
      <c r="E28" s="28" t="s">
        <v>74</v>
      </c>
      <c r="F28" s="65"/>
      <c r="G28" s="65"/>
      <c r="H28" s="65"/>
      <c r="I28" s="65"/>
      <c r="J28" s="65"/>
      <c r="K28" s="65"/>
      <c r="L28" s="65"/>
      <c r="M28" s="65"/>
      <c r="N28" s="60"/>
      <c r="O28" s="61"/>
      <c r="P28" s="61"/>
      <c r="Q28" s="61"/>
      <c r="R28" s="61"/>
      <c r="S28" s="61"/>
      <c r="T28" s="61"/>
      <c r="U28" s="61"/>
      <c r="V28" s="129">
        <v>76</v>
      </c>
      <c r="W28" s="129">
        <v>254.39999999999998</v>
      </c>
      <c r="X28" s="129">
        <v>197.22</v>
      </c>
      <c r="Y28" s="30"/>
      <c r="Z28" s="144"/>
      <c r="AA28" s="30">
        <v>169000</v>
      </c>
      <c r="AB28" s="70">
        <f t="shared" si="0"/>
        <v>664.308176100629</v>
      </c>
      <c r="AC28" s="107">
        <f t="shared" si="1"/>
        <v>856.91106378663426</v>
      </c>
      <c r="AD28" s="103"/>
      <c r="AE28" s="312"/>
      <c r="AF28" s="314"/>
      <c r="AG28" s="74"/>
      <c r="AH28" s="72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</row>
    <row r="29" spans="1:135" ht="48" customHeight="1">
      <c r="A29" s="27" t="s">
        <v>71</v>
      </c>
      <c r="B29" s="143" t="s">
        <v>73</v>
      </c>
      <c r="C29" s="28" t="s">
        <v>58</v>
      </c>
      <c r="D29" s="29" t="s">
        <v>30</v>
      </c>
      <c r="E29" s="28" t="s">
        <v>74</v>
      </c>
      <c r="F29" s="65"/>
      <c r="G29" s="65"/>
      <c r="H29" s="65"/>
      <c r="I29" s="65"/>
      <c r="J29" s="65"/>
      <c r="K29" s="65"/>
      <c r="L29" s="65"/>
      <c r="M29" s="65"/>
      <c r="N29" s="60"/>
      <c r="O29" s="61"/>
      <c r="P29" s="61"/>
      <c r="Q29" s="61"/>
      <c r="R29" s="61"/>
      <c r="S29" s="61"/>
      <c r="T29" s="61"/>
      <c r="U29" s="61"/>
      <c r="V29" s="129">
        <v>80</v>
      </c>
      <c r="W29" s="129">
        <v>284</v>
      </c>
      <c r="X29" s="129">
        <v>271.41499999999996</v>
      </c>
      <c r="Y29" s="30"/>
      <c r="Z29" s="144"/>
      <c r="AA29" s="30">
        <v>237000</v>
      </c>
      <c r="AB29" s="70">
        <f t="shared" si="0"/>
        <v>834.50704225352115</v>
      </c>
      <c r="AC29" s="107">
        <f t="shared" si="1"/>
        <v>873.20155481458301</v>
      </c>
      <c r="AD29" s="103"/>
      <c r="AE29" s="312"/>
      <c r="AF29" s="314"/>
      <c r="AG29" s="74"/>
      <c r="AH29" s="72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</row>
    <row r="30" spans="1:135" ht="48" customHeight="1">
      <c r="A30" s="27" t="s">
        <v>71</v>
      </c>
      <c r="B30" s="143" t="s">
        <v>75</v>
      </c>
      <c r="C30" s="28" t="s">
        <v>57</v>
      </c>
      <c r="D30" s="29" t="s">
        <v>30</v>
      </c>
      <c r="E30" s="28" t="s">
        <v>76</v>
      </c>
      <c r="F30" s="65"/>
      <c r="G30" s="65"/>
      <c r="H30" s="65"/>
      <c r="I30" s="65"/>
      <c r="J30" s="65"/>
      <c r="K30" s="65"/>
      <c r="L30" s="65"/>
      <c r="M30" s="65"/>
      <c r="N30" s="60"/>
      <c r="O30" s="61"/>
      <c r="P30" s="61"/>
      <c r="Q30" s="61"/>
      <c r="R30" s="61"/>
      <c r="S30" s="61"/>
      <c r="T30" s="61"/>
      <c r="U30" s="61"/>
      <c r="V30" s="129">
        <v>72</v>
      </c>
      <c r="W30" s="129">
        <v>334.8</v>
      </c>
      <c r="X30" s="129">
        <v>287.27999999999997</v>
      </c>
      <c r="Y30" s="30"/>
      <c r="Z30" s="144"/>
      <c r="AA30" s="30">
        <v>194000</v>
      </c>
      <c r="AB30" s="70">
        <f t="shared" si="0"/>
        <v>579.45041816009552</v>
      </c>
      <c r="AC30" s="107">
        <f t="shared" si="1"/>
        <v>675.2993595098859</v>
      </c>
      <c r="AD30" s="103"/>
      <c r="AE30" s="312"/>
      <c r="AF30" s="314"/>
      <c r="AG30" s="74"/>
      <c r="AH30" s="72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</row>
    <row r="31" spans="1:135" ht="48" customHeight="1">
      <c r="A31" s="27" t="s">
        <v>71</v>
      </c>
      <c r="B31" s="143" t="s">
        <v>75</v>
      </c>
      <c r="C31" s="28" t="s">
        <v>58</v>
      </c>
      <c r="D31" s="29" t="s">
        <v>30</v>
      </c>
      <c r="E31" s="28" t="s">
        <v>76</v>
      </c>
      <c r="F31" s="65"/>
      <c r="G31" s="65"/>
      <c r="H31" s="65"/>
      <c r="I31" s="65"/>
      <c r="J31" s="65"/>
      <c r="K31" s="65"/>
      <c r="L31" s="65"/>
      <c r="M31" s="65"/>
      <c r="N31" s="60"/>
      <c r="O31" s="61"/>
      <c r="P31" s="61"/>
      <c r="Q31" s="61"/>
      <c r="R31" s="61"/>
      <c r="S31" s="61"/>
      <c r="T31" s="61"/>
      <c r="U31" s="61"/>
      <c r="V31" s="129">
        <v>72</v>
      </c>
      <c r="W31" s="129">
        <v>291.60000000000002</v>
      </c>
      <c r="X31" s="129">
        <v>292.97999999999996</v>
      </c>
      <c r="Y31" s="145"/>
      <c r="Z31" s="146"/>
      <c r="AA31" s="30">
        <v>274000</v>
      </c>
      <c r="AB31" s="70">
        <f t="shared" si="0"/>
        <v>939.64334705075441</v>
      </c>
      <c r="AC31" s="107">
        <f t="shared" si="1"/>
        <v>935.21742098436766</v>
      </c>
      <c r="AD31" s="103"/>
      <c r="AE31" s="312"/>
      <c r="AF31" s="314"/>
      <c r="AG31" s="74"/>
      <c r="AH31" s="72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</row>
    <row r="32" spans="1:135" ht="48" customHeight="1">
      <c r="A32" s="27" t="s">
        <v>71</v>
      </c>
      <c r="B32" s="143" t="s">
        <v>77</v>
      </c>
      <c r="C32" s="28" t="s">
        <v>57</v>
      </c>
      <c r="D32" s="29" t="s">
        <v>30</v>
      </c>
      <c r="E32" s="28" t="s">
        <v>78</v>
      </c>
      <c r="F32" s="65"/>
      <c r="G32" s="65"/>
      <c r="H32" s="65"/>
      <c r="I32" s="65"/>
      <c r="J32" s="65"/>
      <c r="K32" s="65"/>
      <c r="L32" s="65"/>
      <c r="M32" s="65"/>
      <c r="N32" s="60"/>
      <c r="O32" s="61"/>
      <c r="P32" s="61"/>
      <c r="Q32" s="61"/>
      <c r="R32" s="61"/>
      <c r="S32" s="61"/>
      <c r="T32" s="61"/>
      <c r="U32" s="61"/>
      <c r="V32" s="129">
        <v>60</v>
      </c>
      <c r="W32" s="129">
        <v>270</v>
      </c>
      <c r="X32" s="129">
        <v>159.6</v>
      </c>
      <c r="Y32" s="145"/>
      <c r="Z32" s="146"/>
      <c r="AA32" s="30">
        <v>203000</v>
      </c>
      <c r="AB32" s="70">
        <f t="shared" si="0"/>
        <v>751.85185185185185</v>
      </c>
      <c r="AC32" s="107">
        <f t="shared" si="1"/>
        <v>1271.9298245614036</v>
      </c>
      <c r="AD32" s="103"/>
      <c r="AE32" s="312"/>
      <c r="AF32" s="314"/>
      <c r="AG32" s="74"/>
      <c r="AH32" s="72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</row>
    <row r="33" spans="1:141" ht="48" customHeight="1" thickBot="1">
      <c r="A33" s="27" t="s">
        <v>71</v>
      </c>
      <c r="B33" s="44" t="s">
        <v>77</v>
      </c>
      <c r="C33" s="28" t="s">
        <v>58</v>
      </c>
      <c r="D33" s="29" t="s">
        <v>30</v>
      </c>
      <c r="E33" s="28" t="s">
        <v>78</v>
      </c>
      <c r="F33" s="65"/>
      <c r="G33" s="65"/>
      <c r="H33" s="65"/>
      <c r="I33" s="65"/>
      <c r="J33" s="65"/>
      <c r="K33" s="65"/>
      <c r="L33" s="65"/>
      <c r="M33" s="65"/>
      <c r="N33" s="60"/>
      <c r="O33" s="61"/>
      <c r="P33" s="61"/>
      <c r="Q33" s="61"/>
      <c r="R33" s="61"/>
      <c r="S33" s="61"/>
      <c r="T33" s="61"/>
      <c r="U33" s="61"/>
      <c r="V33" s="88">
        <v>62</v>
      </c>
      <c r="W33" s="88">
        <v>270</v>
      </c>
      <c r="X33" s="129">
        <v>159.6</v>
      </c>
      <c r="Y33" s="89"/>
      <c r="Z33" s="90"/>
      <c r="AA33" s="71">
        <v>242000</v>
      </c>
      <c r="AB33" s="70">
        <f t="shared" si="0"/>
        <v>896.2962962962963</v>
      </c>
      <c r="AC33" s="107">
        <f>AA33/X33</f>
        <v>1516.2907268170427</v>
      </c>
      <c r="AD33" s="104"/>
      <c r="AE33" s="312"/>
      <c r="AF33" s="314"/>
      <c r="AG33" s="74"/>
      <c r="AH33" s="72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</row>
    <row r="34" spans="1:141" ht="48" customHeight="1" thickBot="1">
      <c r="A34" s="27" t="s">
        <v>79</v>
      </c>
      <c r="B34" s="44" t="s">
        <v>80</v>
      </c>
      <c r="C34" s="28" t="s">
        <v>57</v>
      </c>
      <c r="D34" s="29" t="s">
        <v>30</v>
      </c>
      <c r="E34" s="28" t="s">
        <v>82</v>
      </c>
      <c r="F34" s="65"/>
      <c r="G34" s="65"/>
      <c r="H34" s="65"/>
      <c r="I34" s="65"/>
      <c r="J34" s="65"/>
      <c r="K34" s="65"/>
      <c r="L34" s="65"/>
      <c r="M34" s="65"/>
      <c r="N34" s="60"/>
      <c r="O34" s="61"/>
      <c r="P34" s="61"/>
      <c r="Q34" s="61"/>
      <c r="R34" s="61"/>
      <c r="S34" s="61"/>
      <c r="T34" s="61"/>
      <c r="U34" s="61"/>
      <c r="V34" s="88"/>
      <c r="W34" s="88">
        <v>37.700000000000003</v>
      </c>
      <c r="X34" s="129">
        <v>30.8</v>
      </c>
      <c r="Y34" s="89"/>
      <c r="Z34" s="90"/>
      <c r="AA34" s="71">
        <v>92485</v>
      </c>
      <c r="AB34" s="70">
        <f t="shared" ref="AB34:AB45" si="3">AA34/W34</f>
        <v>2453.1830238726789</v>
      </c>
      <c r="AC34" s="107">
        <f t="shared" ref="AC34:AC45" si="4">AA34/X34</f>
        <v>3002.7597402597403</v>
      </c>
      <c r="AD34" s="104"/>
      <c r="AE34" s="312"/>
      <c r="AF34" s="314"/>
      <c r="AG34" s="74"/>
      <c r="AH34" s="72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</row>
    <row r="35" spans="1:141" ht="48" customHeight="1" thickBot="1">
      <c r="A35" s="27" t="s">
        <v>79</v>
      </c>
      <c r="B35" s="44" t="s">
        <v>80</v>
      </c>
      <c r="C35" s="28" t="s">
        <v>58</v>
      </c>
      <c r="D35" s="29" t="s">
        <v>30</v>
      </c>
      <c r="E35" s="28" t="s">
        <v>82</v>
      </c>
      <c r="F35" s="65"/>
      <c r="G35" s="65"/>
      <c r="H35" s="65"/>
      <c r="I35" s="65"/>
      <c r="J35" s="65"/>
      <c r="K35" s="65"/>
      <c r="L35" s="65"/>
      <c r="M35" s="65"/>
      <c r="N35" s="60"/>
      <c r="O35" s="61"/>
      <c r="P35" s="61"/>
      <c r="Q35" s="61"/>
      <c r="R35" s="61"/>
      <c r="S35" s="61"/>
      <c r="T35" s="61"/>
      <c r="U35" s="61"/>
      <c r="V35" s="88"/>
      <c r="W35" s="88">
        <v>42</v>
      </c>
      <c r="X35" s="129">
        <v>38</v>
      </c>
      <c r="Y35" s="89"/>
      <c r="Z35" s="90"/>
      <c r="AA35" s="71">
        <v>107899</v>
      </c>
      <c r="AB35" s="70">
        <f t="shared" si="3"/>
        <v>2569.0238095238096</v>
      </c>
      <c r="AC35" s="107">
        <f t="shared" si="4"/>
        <v>2839.4473684210525</v>
      </c>
      <c r="AD35" s="104"/>
      <c r="AE35" s="312"/>
      <c r="AF35" s="314"/>
      <c r="AG35" s="74"/>
      <c r="AH35" s="72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</row>
    <row r="36" spans="1:141" ht="48" customHeight="1" thickBot="1">
      <c r="A36" s="27" t="s">
        <v>79</v>
      </c>
      <c r="B36" s="44" t="s">
        <v>83</v>
      </c>
      <c r="C36" s="28" t="s">
        <v>57</v>
      </c>
      <c r="D36" s="29" t="s">
        <v>30</v>
      </c>
      <c r="E36" s="28" t="s">
        <v>84</v>
      </c>
      <c r="F36" s="65"/>
      <c r="G36" s="65"/>
      <c r="H36" s="65"/>
      <c r="I36" s="65"/>
      <c r="J36" s="65"/>
      <c r="K36" s="65"/>
      <c r="L36" s="65"/>
      <c r="M36" s="65"/>
      <c r="N36" s="60"/>
      <c r="O36" s="61"/>
      <c r="P36" s="61"/>
      <c r="Q36" s="61"/>
      <c r="R36" s="61"/>
      <c r="S36" s="61"/>
      <c r="T36" s="61"/>
      <c r="U36" s="61"/>
      <c r="V36" s="88"/>
      <c r="W36" s="88">
        <v>36.5</v>
      </c>
      <c r="X36" s="129">
        <v>46.4</v>
      </c>
      <c r="Y36" s="89"/>
      <c r="Z36" s="90"/>
      <c r="AA36" s="71">
        <v>100776</v>
      </c>
      <c r="AB36" s="70">
        <f t="shared" si="3"/>
        <v>2760.9863013698632</v>
      </c>
      <c r="AC36" s="107">
        <f t="shared" si="4"/>
        <v>2171.8965517241381</v>
      </c>
      <c r="AD36" s="104"/>
      <c r="AE36" s="312"/>
      <c r="AF36" s="314"/>
      <c r="AG36" s="74"/>
      <c r="AH36" s="72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</row>
    <row r="37" spans="1:141" ht="48" customHeight="1" thickBot="1">
      <c r="A37" s="27" t="s">
        <v>79</v>
      </c>
      <c r="B37" s="44" t="s">
        <v>83</v>
      </c>
      <c r="C37" s="28" t="s">
        <v>58</v>
      </c>
      <c r="D37" s="29" t="s">
        <v>30</v>
      </c>
      <c r="E37" s="28" t="s">
        <v>84</v>
      </c>
      <c r="F37" s="65"/>
      <c r="G37" s="65"/>
      <c r="H37" s="65"/>
      <c r="I37" s="65"/>
      <c r="J37" s="65"/>
      <c r="K37" s="65"/>
      <c r="L37" s="65"/>
      <c r="M37" s="65"/>
      <c r="N37" s="60"/>
      <c r="O37" s="61"/>
      <c r="P37" s="61"/>
      <c r="Q37" s="61"/>
      <c r="R37" s="61"/>
      <c r="S37" s="61"/>
      <c r="T37" s="61"/>
      <c r="U37" s="61"/>
      <c r="V37" s="88"/>
      <c r="W37" s="88">
        <v>61</v>
      </c>
      <c r="X37" s="129">
        <v>47.5</v>
      </c>
      <c r="Y37" s="89"/>
      <c r="Z37" s="90"/>
      <c r="AA37" s="71">
        <v>146889</v>
      </c>
      <c r="AB37" s="70">
        <f t="shared" si="3"/>
        <v>2408.0163934426228</v>
      </c>
      <c r="AC37" s="107">
        <f t="shared" si="4"/>
        <v>3092.4</v>
      </c>
      <c r="AD37" s="104"/>
      <c r="AE37" s="312"/>
      <c r="AF37" s="314"/>
      <c r="AG37" s="74"/>
      <c r="AH37" s="72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</row>
    <row r="38" spans="1:141" ht="48" customHeight="1" thickBot="1">
      <c r="A38" s="27" t="s">
        <v>93</v>
      </c>
      <c r="B38" s="44" t="s">
        <v>85</v>
      </c>
      <c r="C38" s="28" t="s">
        <v>57</v>
      </c>
      <c r="D38" s="29" t="s">
        <v>30</v>
      </c>
      <c r="E38" s="28" t="s">
        <v>86</v>
      </c>
      <c r="F38" s="65"/>
      <c r="G38" s="65"/>
      <c r="H38" s="65"/>
      <c r="I38" s="65"/>
      <c r="J38" s="65"/>
      <c r="K38" s="65"/>
      <c r="L38" s="65"/>
      <c r="M38" s="65"/>
      <c r="N38" s="60"/>
      <c r="O38" s="61"/>
      <c r="P38" s="61"/>
      <c r="Q38" s="61"/>
      <c r="R38" s="61"/>
      <c r="S38" s="61"/>
      <c r="T38" s="61"/>
      <c r="U38" s="61"/>
      <c r="V38" s="88"/>
      <c r="W38" s="88">
        <v>173.8</v>
      </c>
      <c r="X38" s="129">
        <v>262.60000000000002</v>
      </c>
      <c r="Y38" s="89"/>
      <c r="Z38" s="90"/>
      <c r="AA38" s="71">
        <v>597435.25</v>
      </c>
      <c r="AB38" s="70">
        <f t="shared" si="3"/>
        <v>3437.4870540851553</v>
      </c>
      <c r="AC38" s="107">
        <f t="shared" si="4"/>
        <v>2275.0771134805786</v>
      </c>
      <c r="AD38" s="104"/>
      <c r="AE38" s="312"/>
      <c r="AF38" s="314"/>
      <c r="AG38" s="74"/>
      <c r="AH38" s="72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</row>
    <row r="39" spans="1:141" ht="48" customHeight="1" thickBot="1">
      <c r="A39" s="27" t="s">
        <v>93</v>
      </c>
      <c r="B39" s="44" t="s">
        <v>85</v>
      </c>
      <c r="C39" s="28" t="s">
        <v>58</v>
      </c>
      <c r="D39" s="29" t="s">
        <v>30</v>
      </c>
      <c r="E39" s="28" t="s">
        <v>86</v>
      </c>
      <c r="F39" s="65"/>
      <c r="G39" s="65"/>
      <c r="H39" s="65"/>
      <c r="I39" s="65"/>
      <c r="J39" s="65"/>
      <c r="K39" s="65"/>
      <c r="L39" s="65"/>
      <c r="M39" s="65"/>
      <c r="N39" s="60"/>
      <c r="O39" s="61"/>
      <c r="P39" s="61"/>
      <c r="Q39" s="61"/>
      <c r="R39" s="61"/>
      <c r="S39" s="61"/>
      <c r="T39" s="61"/>
      <c r="U39" s="61"/>
      <c r="V39" s="88"/>
      <c r="W39" s="88">
        <v>386.4</v>
      </c>
      <c r="X39" s="129">
        <v>294.39999999999998</v>
      </c>
      <c r="Y39" s="89"/>
      <c r="Z39" s="90"/>
      <c r="AA39" s="71">
        <v>740309.625</v>
      </c>
      <c r="AB39" s="70">
        <f t="shared" si="3"/>
        <v>1915.9151785714287</v>
      </c>
      <c r="AC39" s="107">
        <f t="shared" si="4"/>
        <v>2514.638671875</v>
      </c>
      <c r="AD39" s="104"/>
      <c r="AE39" s="312"/>
      <c r="AF39" s="314"/>
      <c r="AG39" s="74"/>
      <c r="AH39" s="72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</row>
    <row r="40" spans="1:141" ht="48" customHeight="1" thickBot="1">
      <c r="A40" s="27" t="s">
        <v>93</v>
      </c>
      <c r="B40" s="44" t="s">
        <v>87</v>
      </c>
      <c r="C40" s="28" t="s">
        <v>57</v>
      </c>
      <c r="D40" s="29" t="s">
        <v>30</v>
      </c>
      <c r="E40" s="28" t="s">
        <v>88</v>
      </c>
      <c r="F40" s="65"/>
      <c r="G40" s="65"/>
      <c r="H40" s="65"/>
      <c r="I40" s="65"/>
      <c r="J40" s="65"/>
      <c r="K40" s="65"/>
      <c r="L40" s="65"/>
      <c r="M40" s="65"/>
      <c r="N40" s="60"/>
      <c r="O40" s="61"/>
      <c r="P40" s="61"/>
      <c r="Q40" s="61"/>
      <c r="R40" s="61"/>
      <c r="S40" s="61"/>
      <c r="T40" s="61"/>
      <c r="U40" s="61"/>
      <c r="V40" s="88"/>
      <c r="W40" s="88">
        <v>161</v>
      </c>
      <c r="X40" s="129">
        <v>199.8</v>
      </c>
      <c r="Y40" s="89"/>
      <c r="Z40" s="90"/>
      <c r="AA40" s="71">
        <v>336107.72249999997</v>
      </c>
      <c r="AB40" s="70">
        <f t="shared" si="3"/>
        <v>2087.6256055900622</v>
      </c>
      <c r="AC40" s="107">
        <f t="shared" si="4"/>
        <v>1682.2208333333331</v>
      </c>
      <c r="AD40" s="104"/>
      <c r="AE40" s="312"/>
      <c r="AF40" s="314"/>
      <c r="AG40" s="74"/>
      <c r="AH40" s="72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</row>
    <row r="41" spans="1:141" ht="48" customHeight="1" thickBot="1">
      <c r="A41" s="27" t="s">
        <v>93</v>
      </c>
      <c r="B41" s="44" t="s">
        <v>87</v>
      </c>
      <c r="C41" s="28" t="s">
        <v>58</v>
      </c>
      <c r="D41" s="29" t="s">
        <v>30</v>
      </c>
      <c r="E41" s="28" t="s">
        <v>88</v>
      </c>
      <c r="F41" s="65"/>
      <c r="G41" s="65"/>
      <c r="H41" s="65"/>
      <c r="I41" s="65"/>
      <c r="J41" s="65"/>
      <c r="K41" s="65"/>
      <c r="L41" s="65"/>
      <c r="M41" s="65"/>
      <c r="N41" s="60"/>
      <c r="O41" s="61"/>
      <c r="P41" s="61"/>
      <c r="Q41" s="61"/>
      <c r="R41" s="61"/>
      <c r="S41" s="61"/>
      <c r="T41" s="61"/>
      <c r="U41" s="61"/>
      <c r="V41" s="88"/>
      <c r="W41" s="88">
        <v>200</v>
      </c>
      <c r="X41" s="129">
        <v>166.4</v>
      </c>
      <c r="Y41" s="89"/>
      <c r="Z41" s="90"/>
      <c r="AA41" s="71">
        <v>316270.76250000007</v>
      </c>
      <c r="AB41" s="70">
        <f t="shared" si="3"/>
        <v>1581.3538125000005</v>
      </c>
      <c r="AC41" s="107">
        <f t="shared" si="4"/>
        <v>1900.6656400240388</v>
      </c>
      <c r="AD41" s="104"/>
      <c r="AE41" s="312"/>
      <c r="AF41" s="314"/>
      <c r="AG41" s="74"/>
      <c r="AH41" s="72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</row>
    <row r="42" spans="1:141" ht="48" customHeight="1" thickBot="1">
      <c r="A42" s="27" t="s">
        <v>93</v>
      </c>
      <c r="B42" s="44" t="s">
        <v>89</v>
      </c>
      <c r="C42" s="28" t="s">
        <v>57</v>
      </c>
      <c r="D42" s="29" t="s">
        <v>30</v>
      </c>
      <c r="E42" s="28" t="s">
        <v>90</v>
      </c>
      <c r="F42" s="65"/>
      <c r="G42" s="65"/>
      <c r="H42" s="65"/>
      <c r="I42" s="65"/>
      <c r="J42" s="65"/>
      <c r="K42" s="65"/>
      <c r="L42" s="65"/>
      <c r="M42" s="65"/>
      <c r="N42" s="60"/>
      <c r="O42" s="61"/>
      <c r="P42" s="61"/>
      <c r="Q42" s="61"/>
      <c r="R42" s="61"/>
      <c r="S42" s="61"/>
      <c r="T42" s="61"/>
      <c r="U42" s="61"/>
      <c r="V42" s="88"/>
      <c r="W42" s="88">
        <v>58</v>
      </c>
      <c r="X42" s="129">
        <v>66</v>
      </c>
      <c r="Y42" s="89"/>
      <c r="Z42" s="90"/>
      <c r="AA42" s="71">
        <v>113585.66999999998</v>
      </c>
      <c r="AB42" s="70">
        <f t="shared" si="3"/>
        <v>1958.3736206896549</v>
      </c>
      <c r="AC42" s="107">
        <f t="shared" si="4"/>
        <v>1720.9949999999997</v>
      </c>
      <c r="AD42" s="104"/>
      <c r="AE42" s="312"/>
      <c r="AF42" s="314"/>
      <c r="AG42" s="74"/>
      <c r="AH42" s="72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</row>
    <row r="43" spans="1:141" ht="48" customHeight="1" thickBot="1">
      <c r="A43" s="27" t="s">
        <v>93</v>
      </c>
      <c r="B43" s="44" t="s">
        <v>89</v>
      </c>
      <c r="C43" s="28" t="s">
        <v>58</v>
      </c>
      <c r="D43" s="29" t="s">
        <v>30</v>
      </c>
      <c r="E43" s="28" t="s">
        <v>90</v>
      </c>
      <c r="F43" s="65"/>
      <c r="G43" s="65"/>
      <c r="H43" s="65"/>
      <c r="I43" s="65"/>
      <c r="J43" s="65"/>
      <c r="K43" s="65"/>
      <c r="L43" s="65"/>
      <c r="M43" s="65"/>
      <c r="N43" s="60"/>
      <c r="O43" s="61"/>
      <c r="P43" s="61"/>
      <c r="Q43" s="61"/>
      <c r="R43" s="61"/>
      <c r="S43" s="61"/>
      <c r="T43" s="61"/>
      <c r="U43" s="61"/>
      <c r="V43" s="88"/>
      <c r="W43" s="88">
        <v>84.5</v>
      </c>
      <c r="X43" s="129">
        <v>72.900000000000006</v>
      </c>
      <c r="Y43" s="89"/>
      <c r="Z43" s="90"/>
      <c r="AA43" s="71">
        <v>159178.49062499998</v>
      </c>
      <c r="AB43" s="70">
        <f t="shared" si="3"/>
        <v>1883.769119822485</v>
      </c>
      <c r="AC43" s="107">
        <f t="shared" si="4"/>
        <v>2183.518389917695</v>
      </c>
      <c r="AD43" s="104"/>
      <c r="AE43" s="312"/>
      <c r="AF43" s="314"/>
      <c r="AG43" s="74"/>
      <c r="AH43" s="72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</row>
    <row r="44" spans="1:141" ht="48" customHeight="1" thickBot="1">
      <c r="A44" s="27" t="s">
        <v>79</v>
      </c>
      <c r="B44" s="44" t="s">
        <v>91</v>
      </c>
      <c r="C44" s="28" t="s">
        <v>57</v>
      </c>
      <c r="D44" s="29" t="s">
        <v>30</v>
      </c>
      <c r="E44" s="28" t="s">
        <v>92</v>
      </c>
      <c r="F44" s="65"/>
      <c r="G44" s="65"/>
      <c r="H44" s="65"/>
      <c r="I44" s="65"/>
      <c r="J44" s="65"/>
      <c r="K44" s="65"/>
      <c r="L44" s="65"/>
      <c r="M44" s="65"/>
      <c r="N44" s="60"/>
      <c r="O44" s="61"/>
      <c r="P44" s="61"/>
      <c r="Q44" s="61"/>
      <c r="R44" s="61"/>
      <c r="S44" s="61"/>
      <c r="T44" s="61"/>
      <c r="U44" s="61"/>
      <c r="V44" s="88"/>
      <c r="W44" s="88">
        <v>168.5</v>
      </c>
      <c r="X44" s="129">
        <v>216</v>
      </c>
      <c r="Y44" s="89"/>
      <c r="Z44" s="90"/>
      <c r="AA44" s="71">
        <v>568107.16875000007</v>
      </c>
      <c r="AB44" s="70">
        <f t="shared" si="3"/>
        <v>3371.5558976261132</v>
      </c>
      <c r="AC44" s="107">
        <f t="shared" si="4"/>
        <v>2630.1257812500003</v>
      </c>
      <c r="AD44" s="104"/>
      <c r="AE44" s="312"/>
      <c r="AF44" s="314"/>
      <c r="AG44" s="74"/>
      <c r="AH44" s="72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</row>
    <row r="45" spans="1:141" ht="48" customHeight="1" thickBot="1">
      <c r="A45" s="45" t="s">
        <v>79</v>
      </c>
      <c r="B45" s="46" t="s">
        <v>91</v>
      </c>
      <c r="C45" s="47" t="s">
        <v>58</v>
      </c>
      <c r="D45" s="48" t="s">
        <v>30</v>
      </c>
      <c r="E45" s="47" t="s">
        <v>92</v>
      </c>
      <c r="F45" s="66"/>
      <c r="G45" s="66"/>
      <c r="H45" s="66"/>
      <c r="I45" s="66"/>
      <c r="J45" s="66"/>
      <c r="K45" s="66"/>
      <c r="L45" s="66"/>
      <c r="M45" s="66"/>
      <c r="N45" s="62"/>
      <c r="O45" s="63"/>
      <c r="P45" s="63"/>
      <c r="Q45" s="63"/>
      <c r="R45" s="63"/>
      <c r="S45" s="63"/>
      <c r="T45" s="63"/>
      <c r="U45" s="63"/>
      <c r="V45" s="98"/>
      <c r="W45" s="98">
        <v>248</v>
      </c>
      <c r="X45" s="130">
        <v>223.2</v>
      </c>
      <c r="Y45" s="99"/>
      <c r="Z45" s="100"/>
      <c r="AA45" s="101">
        <v>684884.75343749998</v>
      </c>
      <c r="AB45" s="127">
        <f t="shared" si="3"/>
        <v>2761.6320703124998</v>
      </c>
      <c r="AC45" s="128">
        <f t="shared" si="4"/>
        <v>3068.4800781250001</v>
      </c>
      <c r="AD45" s="104"/>
      <c r="AE45" s="312"/>
      <c r="AF45" s="314"/>
      <c r="AG45" s="74"/>
      <c r="AH45" s="72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</row>
    <row r="46" spans="1:141" ht="48" customHeight="1">
      <c r="A46" s="114"/>
      <c r="B46" s="115"/>
      <c r="C46" s="116"/>
      <c r="D46" s="117"/>
      <c r="E46" s="116"/>
      <c r="F46" s="118"/>
      <c r="G46" s="118"/>
      <c r="H46" s="118"/>
      <c r="I46" s="118"/>
      <c r="J46" s="118"/>
      <c r="K46" s="118"/>
      <c r="L46" s="118"/>
      <c r="M46" s="118"/>
      <c r="N46" s="119"/>
      <c r="O46" s="119"/>
      <c r="P46" s="119"/>
      <c r="Q46" s="119"/>
      <c r="R46" s="119"/>
      <c r="S46" s="119"/>
      <c r="T46" s="119"/>
      <c r="U46" s="119"/>
      <c r="V46" s="120"/>
      <c r="W46" s="120"/>
      <c r="X46" s="132"/>
      <c r="Y46" s="121"/>
      <c r="Z46" s="122"/>
      <c r="AA46" s="123"/>
      <c r="AB46" s="124"/>
      <c r="AC46" s="124"/>
      <c r="AD46" s="125"/>
      <c r="AE46" s="126"/>
      <c r="AF46" s="126"/>
      <c r="AG46" s="74"/>
      <c r="AH46" s="72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</row>
    <row r="47" spans="1:141" ht="15">
      <c r="A47" s="3"/>
      <c r="B47" s="16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72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</row>
    <row r="48" spans="1:141" ht="14.25">
      <c r="A48" s="31"/>
      <c r="B48" s="16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11"/>
      <c r="Z48" s="11"/>
      <c r="AA48" s="73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</row>
    <row r="49" spans="1:141" ht="15.75" thickBot="1">
      <c r="A49" s="3"/>
      <c r="B49" s="16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73"/>
      <c r="AB49" s="73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</row>
    <row r="50" spans="1:141" ht="15">
      <c r="A50" s="32" t="s">
        <v>18</v>
      </c>
      <c r="B50" s="33" t="s">
        <v>23</v>
      </c>
      <c r="C50" s="34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64"/>
      <c r="Z50" s="64"/>
      <c r="AA50" s="73"/>
      <c r="AB50" s="73"/>
      <c r="AC50" s="73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</row>
    <row r="51" spans="1:141" ht="15">
      <c r="A51" s="18"/>
      <c r="B51" s="35" t="s">
        <v>19</v>
      </c>
      <c r="C51" s="36">
        <f>SUM(AA14:AA45)</f>
        <v>9087778.4428125005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57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64"/>
      <c r="Z51" s="64"/>
      <c r="AA51" s="73"/>
      <c r="AB51" s="73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</row>
    <row r="52" spans="1:141" ht="15">
      <c r="A52" s="18"/>
      <c r="B52" s="35" t="s">
        <v>26</v>
      </c>
      <c r="C52" s="56">
        <f>C51*0.013</f>
        <v>118141.1197565625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64"/>
      <c r="Z52" s="64"/>
      <c r="AA52" s="11"/>
      <c r="AB52" s="73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</row>
    <row r="53" spans="1:141" ht="15">
      <c r="A53" s="18"/>
      <c r="B53" s="37" t="s">
        <v>20</v>
      </c>
      <c r="C53" s="38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64"/>
      <c r="AA53" s="11"/>
      <c r="AB53" s="73"/>
      <c r="AC53" s="57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</row>
    <row r="54" spans="1:141" ht="20.25">
      <c r="A54" s="18"/>
      <c r="B54" s="37" t="s">
        <v>24</v>
      </c>
      <c r="C54" s="38">
        <f>SUM(C51:C52)</f>
        <v>9205919.5625690632</v>
      </c>
      <c r="D54" s="41"/>
      <c r="E54" s="42"/>
      <c r="F54" s="42"/>
      <c r="G54" s="42"/>
      <c r="H54" s="42"/>
      <c r="I54" s="42"/>
      <c r="J54" s="42"/>
      <c r="K54" s="42"/>
      <c r="L54" s="42"/>
      <c r="M54" s="42"/>
      <c r="N54" s="11"/>
      <c r="O54" s="11"/>
      <c r="P54" s="11"/>
      <c r="Q54" s="11"/>
      <c r="S54" s="11"/>
      <c r="T54" s="11"/>
      <c r="U54" s="11"/>
      <c r="V54" s="11"/>
      <c r="W54" s="11"/>
      <c r="X54" s="11"/>
      <c r="Y54" s="11"/>
      <c r="Z54" s="64"/>
      <c r="AA54" s="11"/>
      <c r="AB54" s="73"/>
      <c r="AC54" s="57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</row>
    <row r="55" spans="1:141" ht="20.25">
      <c r="A55" s="18"/>
      <c r="B55" s="37" t="s">
        <v>21</v>
      </c>
      <c r="C55" s="38">
        <f>0.23*C54</f>
        <v>2117361.4993908848</v>
      </c>
      <c r="D55" s="41"/>
      <c r="E55" s="42"/>
      <c r="F55" s="42"/>
      <c r="G55" s="42"/>
      <c r="H55" s="42"/>
      <c r="I55" s="42"/>
      <c r="J55" s="42"/>
      <c r="K55" s="42"/>
      <c r="L55" s="42"/>
      <c r="M55" s="42"/>
      <c r="N55" s="11"/>
      <c r="O55" s="11"/>
      <c r="P55" s="11"/>
      <c r="Q55" s="11"/>
      <c r="S55" s="11"/>
      <c r="T55" s="11"/>
      <c r="U55" s="11"/>
      <c r="V55" s="11"/>
      <c r="W55" s="11"/>
      <c r="X55" s="11"/>
      <c r="Y55" s="11"/>
      <c r="Z55" s="11"/>
      <c r="AA55" s="11"/>
      <c r="AB55" s="73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</row>
    <row r="56" spans="1:141" ht="23.25" customHeight="1" thickBot="1">
      <c r="A56" s="17"/>
      <c r="B56" s="39" t="s">
        <v>22</v>
      </c>
      <c r="C56" s="40">
        <f>C54+C55</f>
        <v>11323281.061959948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>
        <f>V48*Z48*100</f>
        <v>0</v>
      </c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</row>
    <row r="57" spans="1:141" ht="15">
      <c r="A57" s="3"/>
      <c r="B57" s="16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>
        <f>V49*Z49*100</f>
        <v>0</v>
      </c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</row>
    <row r="58" spans="1:141" ht="15">
      <c r="A58" s="3"/>
      <c r="B58" s="16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</row>
    <row r="59" spans="1:141" ht="15">
      <c r="A59" s="3"/>
      <c r="B59" s="16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</row>
    <row r="60" spans="1:141" ht="15">
      <c r="A60" s="3"/>
      <c r="B60" s="16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</row>
    <row r="61" spans="1:141" ht="15">
      <c r="A61" s="3" t="s">
        <v>7</v>
      </c>
      <c r="B61" s="16"/>
      <c r="C61" s="11"/>
      <c r="D61" s="11"/>
      <c r="E61" s="11"/>
      <c r="F61" s="67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0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</row>
    <row r="62" spans="1:141" ht="15">
      <c r="A62" s="3" t="s">
        <v>8</v>
      </c>
      <c r="B62" s="16"/>
      <c r="C62" s="11"/>
      <c r="D62" s="11"/>
      <c r="E62" s="11"/>
      <c r="F62" s="67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0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</row>
    <row r="63" spans="1:141" ht="15">
      <c r="A63" s="3" t="s">
        <v>9</v>
      </c>
      <c r="B63" s="16"/>
      <c r="C63" s="11"/>
      <c r="D63" s="11"/>
      <c r="E63" s="11"/>
      <c r="F63" s="67"/>
      <c r="G63" s="11"/>
      <c r="H63" s="11"/>
      <c r="I63" s="11"/>
      <c r="J63" s="11"/>
      <c r="K63" s="11"/>
      <c r="L63" s="11"/>
      <c r="M63" s="11"/>
      <c r="N63" s="11"/>
      <c r="O63" s="318"/>
      <c r="P63" s="318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0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</row>
    <row r="64" spans="1:141" ht="15">
      <c r="A64" s="3" t="s">
        <v>10</v>
      </c>
      <c r="B64" s="16"/>
      <c r="C64" s="11"/>
      <c r="D64" s="11"/>
      <c r="E64" s="11"/>
      <c r="F64" s="67">
        <f>F47+G47+H47+I47+J47+K47+L47+M47</f>
        <v>0</v>
      </c>
      <c r="G64" s="11"/>
      <c r="H64" s="11"/>
      <c r="I64" s="11"/>
      <c r="J64" s="11"/>
      <c r="K64" s="11"/>
      <c r="L64" s="11"/>
      <c r="M64" s="11"/>
      <c r="N64" s="11"/>
      <c r="O64" s="318"/>
      <c r="P64" s="318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0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</row>
    <row r="65" spans="1:141" ht="15">
      <c r="A65" s="3" t="s">
        <v>11</v>
      </c>
      <c r="B65" s="16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318"/>
      <c r="P65" s="318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0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</row>
    <row r="66" spans="1:141" ht="15">
      <c r="A66" s="3" t="s">
        <v>12</v>
      </c>
      <c r="B66" s="16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0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</row>
    <row r="67" spans="1:141" ht="15">
      <c r="A67" s="3" t="s">
        <v>13</v>
      </c>
      <c r="B67" s="16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0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</row>
    <row r="68" spans="1:141" ht="15">
      <c r="A68" s="3" t="s">
        <v>14</v>
      </c>
      <c r="B68" s="16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0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</row>
    <row r="69" spans="1:141" ht="15">
      <c r="A69" s="3"/>
      <c r="B69" s="16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</row>
    <row r="70" spans="1:141" ht="15">
      <c r="A70" s="3"/>
      <c r="B70" s="16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</row>
    <row r="71" spans="1:141" ht="15">
      <c r="A71" s="3"/>
      <c r="B71" s="16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</row>
    <row r="72" spans="1:141" ht="15">
      <c r="A72" s="3"/>
      <c r="B72" s="16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</row>
    <row r="73" spans="1:141" ht="15">
      <c r="A73" s="3"/>
      <c r="B73" s="16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</row>
    <row r="74" spans="1:141" ht="15">
      <c r="A74" s="3"/>
      <c r="B74" s="16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</row>
    <row r="75" spans="1:141" ht="15">
      <c r="A75" s="3"/>
      <c r="B75" s="16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</row>
    <row r="76" spans="1:141" ht="15">
      <c r="A76" s="3"/>
      <c r="B76" s="16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</row>
    <row r="77" spans="1:141" ht="15">
      <c r="A77" s="3"/>
      <c r="B77" s="16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</row>
    <row r="78" spans="1:141" ht="15">
      <c r="A78" s="3"/>
      <c r="B78" s="16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</row>
    <row r="79" spans="1:141" ht="15">
      <c r="A79" s="3"/>
      <c r="B79" s="16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</row>
    <row r="80" spans="1:141" ht="15">
      <c r="A80" s="3"/>
      <c r="B80" s="16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</row>
    <row r="81" spans="1:141" ht="15">
      <c r="A81" s="3"/>
      <c r="B81" s="16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</row>
    <row r="82" spans="1:141" ht="15">
      <c r="A82" s="3"/>
      <c r="B82" s="16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</row>
    <row r="83" spans="1:141" ht="15">
      <c r="A83" s="3"/>
      <c r="B83" s="16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</row>
    <row r="84" spans="1:141" ht="15">
      <c r="A84" s="3"/>
      <c r="B84" s="16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</row>
    <row r="85" spans="1:141" ht="15">
      <c r="A85" s="3"/>
      <c r="B85" s="16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</row>
    <row r="86" spans="1:141" ht="15">
      <c r="A86" s="3"/>
      <c r="B86" s="16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</row>
    <row r="87" spans="1:141" ht="15">
      <c r="A87" s="3"/>
      <c r="B87" s="16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</row>
    <row r="88" spans="1:141" ht="15">
      <c r="A88" s="3"/>
      <c r="B88" s="16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</row>
    <row r="89" spans="1:141" ht="15">
      <c r="A89" s="3"/>
      <c r="B89" s="16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</row>
    <row r="90" spans="1:141" ht="15">
      <c r="A90" s="3"/>
      <c r="B90" s="16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</row>
    <row r="91" spans="1:141" ht="15">
      <c r="A91" s="3"/>
      <c r="B91" s="16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</row>
    <row r="92" spans="1:141" ht="15">
      <c r="A92" s="3"/>
      <c r="B92" s="16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</row>
    <row r="93" spans="1:141" ht="15">
      <c r="A93" s="3"/>
      <c r="B93" s="16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</row>
    <row r="94" spans="1:141" ht="15">
      <c r="A94" s="3"/>
      <c r="B94" s="16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</row>
    <row r="95" spans="1:141" ht="15">
      <c r="A95" s="3"/>
      <c r="B95" s="16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</row>
  </sheetData>
  <mergeCells count="16">
    <mergeCell ref="O64:P64"/>
    <mergeCell ref="O65:P65"/>
    <mergeCell ref="Y10:AD10"/>
    <mergeCell ref="N11:P11"/>
    <mergeCell ref="Q11:S11"/>
    <mergeCell ref="AE10:AF11"/>
    <mergeCell ref="AE14:AE45"/>
    <mergeCell ref="AF14:AF45"/>
    <mergeCell ref="F11:H11"/>
    <mergeCell ref="O63:P63"/>
    <mergeCell ref="I11:K11"/>
    <mergeCell ref="L11:M11"/>
    <mergeCell ref="F10:M10"/>
    <mergeCell ref="N10:U10"/>
    <mergeCell ref="T11:U11"/>
    <mergeCell ref="W10:X10"/>
  </mergeCells>
  <conditionalFormatting sqref="B16:B32 B14:Y14 F15:Y15 E16:Y32 Z14:AF32 E33:AC45 B46:AF46">
    <cfRule type="expression" dxfId="76" priority="146">
      <formula>MOD(ROW(),2)=1</formula>
    </cfRule>
  </conditionalFormatting>
  <conditionalFormatting sqref="C20">
    <cfRule type="expression" dxfId="75" priority="48">
      <formula>MOD(ROW(),2)=1</formula>
    </cfRule>
  </conditionalFormatting>
  <conditionalFormatting sqref="B15:E15">
    <cfRule type="expression" dxfId="74" priority="55">
      <formula>MOD(ROW(),2)=1</formula>
    </cfRule>
  </conditionalFormatting>
  <conditionalFormatting sqref="D32">
    <cfRule type="expression" dxfId="73" priority="31">
      <formula>MOD(ROW(),2)=1</formula>
    </cfRule>
  </conditionalFormatting>
  <conditionalFormatting sqref="C21">
    <cfRule type="expression" dxfId="72" priority="49">
      <formula>MOD(ROW(),2)=1</formula>
    </cfRule>
  </conditionalFormatting>
  <conditionalFormatting sqref="C17:D17 D18:D21">
    <cfRule type="expression" dxfId="71" priority="53">
      <formula>MOD(ROW(),2)=1</formula>
    </cfRule>
  </conditionalFormatting>
  <conditionalFormatting sqref="C16:D16">
    <cfRule type="expression" dxfId="70" priority="52">
      <formula>MOD(ROW(),2)=1</formula>
    </cfRule>
  </conditionalFormatting>
  <conditionalFormatting sqref="C19">
    <cfRule type="expression" dxfId="69" priority="51">
      <formula>MOD(ROW(),2)=1</formula>
    </cfRule>
  </conditionalFormatting>
  <conditionalFormatting sqref="C18">
    <cfRule type="expression" dxfId="68" priority="50">
      <formula>MOD(ROW(),2)=1</formula>
    </cfRule>
  </conditionalFormatting>
  <conditionalFormatting sqref="D26:D31">
    <cfRule type="expression" dxfId="67" priority="32">
      <formula>MOD(ROW(),2)=1</formula>
    </cfRule>
  </conditionalFormatting>
  <conditionalFormatting sqref="C22">
    <cfRule type="expression" dxfId="66" priority="46">
      <formula>MOD(ROW(),2)=1</formula>
    </cfRule>
  </conditionalFormatting>
  <conditionalFormatting sqref="C23">
    <cfRule type="expression" dxfId="65" priority="47">
      <formula>MOD(ROW(),2)=1</formula>
    </cfRule>
  </conditionalFormatting>
  <conditionalFormatting sqref="C24">
    <cfRule type="expression" dxfId="64" priority="44">
      <formula>MOD(ROW(),2)=1</formula>
    </cfRule>
  </conditionalFormatting>
  <conditionalFormatting sqref="C25">
    <cfRule type="expression" dxfId="63" priority="45">
      <formula>MOD(ROW(),2)=1</formula>
    </cfRule>
  </conditionalFormatting>
  <conditionalFormatting sqref="D22:D25">
    <cfRule type="expression" dxfId="62" priority="43">
      <formula>MOD(ROW(),2)=1</formula>
    </cfRule>
  </conditionalFormatting>
  <conditionalFormatting sqref="C26">
    <cfRule type="expression" dxfId="61" priority="41">
      <formula>MOD(ROW(),2)=1</formula>
    </cfRule>
  </conditionalFormatting>
  <conditionalFormatting sqref="C27">
    <cfRule type="expression" dxfId="60" priority="42">
      <formula>MOD(ROW(),2)=1</formula>
    </cfRule>
  </conditionalFormatting>
  <conditionalFormatting sqref="C28">
    <cfRule type="expression" dxfId="59" priority="39">
      <formula>MOD(ROW(),2)=1</formula>
    </cfRule>
  </conditionalFormatting>
  <conditionalFormatting sqref="C29">
    <cfRule type="expression" dxfId="58" priority="40">
      <formula>MOD(ROW(),2)=1</formula>
    </cfRule>
  </conditionalFormatting>
  <conditionalFormatting sqref="C30">
    <cfRule type="expression" dxfId="57" priority="37">
      <formula>MOD(ROW(),2)=1</formula>
    </cfRule>
  </conditionalFormatting>
  <conditionalFormatting sqref="C31">
    <cfRule type="expression" dxfId="56" priority="38">
      <formula>MOD(ROW(),2)=1</formula>
    </cfRule>
  </conditionalFormatting>
  <conditionalFormatting sqref="C32">
    <cfRule type="expression" dxfId="55" priority="35">
      <formula>MOD(ROW(),2)=1</formula>
    </cfRule>
  </conditionalFormatting>
  <conditionalFormatting sqref="AD33:AF45">
    <cfRule type="expression" dxfId="54" priority="30">
      <formula>MOD(ROW(),2)=1</formula>
    </cfRule>
  </conditionalFormatting>
  <conditionalFormatting sqref="D33">
    <cfRule type="expression" dxfId="53" priority="25">
      <formula>MOD(ROW(),2)=1</formula>
    </cfRule>
  </conditionalFormatting>
  <conditionalFormatting sqref="C33">
    <cfRule type="expression" dxfId="52" priority="26">
      <formula>MOD(ROW(),2)=1</formula>
    </cfRule>
  </conditionalFormatting>
  <conditionalFormatting sqref="B33:B45">
    <cfRule type="expression" dxfId="51" priority="27">
      <formula>MOD(ROW(),2)=1</formula>
    </cfRule>
  </conditionalFormatting>
  <conditionalFormatting sqref="D35">
    <cfRule type="expression" dxfId="50" priority="21">
      <formula>MOD(ROW(),2)=1</formula>
    </cfRule>
  </conditionalFormatting>
  <conditionalFormatting sqref="D34">
    <cfRule type="expression" dxfId="49" priority="22">
      <formula>MOD(ROW(),2)=1</formula>
    </cfRule>
  </conditionalFormatting>
  <conditionalFormatting sqref="C34">
    <cfRule type="expression" dxfId="48" priority="24">
      <formula>MOD(ROW(),2)=1</formula>
    </cfRule>
  </conditionalFormatting>
  <conditionalFormatting sqref="C35">
    <cfRule type="expression" dxfId="47" priority="23">
      <formula>MOD(ROW(),2)=1</formula>
    </cfRule>
  </conditionalFormatting>
  <conditionalFormatting sqref="C36">
    <cfRule type="expression" dxfId="46" priority="20">
      <formula>MOD(ROW(),2)=1</formula>
    </cfRule>
  </conditionalFormatting>
  <conditionalFormatting sqref="C37">
    <cfRule type="expression" dxfId="45" priority="19">
      <formula>MOD(ROW(),2)=1</formula>
    </cfRule>
  </conditionalFormatting>
  <conditionalFormatting sqref="D37">
    <cfRule type="expression" dxfId="44" priority="17">
      <formula>MOD(ROW(),2)=1</formula>
    </cfRule>
  </conditionalFormatting>
  <conditionalFormatting sqref="D36">
    <cfRule type="expression" dxfId="43" priority="18">
      <formula>MOD(ROW(),2)=1</formula>
    </cfRule>
  </conditionalFormatting>
  <conditionalFormatting sqref="C38">
    <cfRule type="expression" dxfId="42" priority="16">
      <formula>MOD(ROW(),2)=1</formula>
    </cfRule>
  </conditionalFormatting>
  <conditionalFormatting sqref="C39">
    <cfRule type="expression" dxfId="41" priority="15">
      <formula>MOD(ROW(),2)=1</formula>
    </cfRule>
  </conditionalFormatting>
  <conditionalFormatting sqref="D39">
    <cfRule type="expression" dxfId="40" priority="13">
      <formula>MOD(ROW(),2)=1</formula>
    </cfRule>
  </conditionalFormatting>
  <conditionalFormatting sqref="D38">
    <cfRule type="expression" dxfId="39" priority="14">
      <formula>MOD(ROW(),2)=1</formula>
    </cfRule>
  </conditionalFormatting>
  <conditionalFormatting sqref="C40">
    <cfRule type="expression" dxfId="38" priority="12">
      <formula>MOD(ROW(),2)=1</formula>
    </cfRule>
  </conditionalFormatting>
  <conditionalFormatting sqref="C41">
    <cfRule type="expression" dxfId="37" priority="11">
      <formula>MOD(ROW(),2)=1</formula>
    </cfRule>
  </conditionalFormatting>
  <conditionalFormatting sqref="D41">
    <cfRule type="expression" dxfId="36" priority="9">
      <formula>MOD(ROW(),2)=1</formula>
    </cfRule>
  </conditionalFormatting>
  <conditionalFormatting sqref="D40">
    <cfRule type="expression" dxfId="35" priority="10">
      <formula>MOD(ROW(),2)=1</formula>
    </cfRule>
  </conditionalFormatting>
  <conditionalFormatting sqref="C42">
    <cfRule type="expression" dxfId="34" priority="8">
      <formula>MOD(ROW(),2)=1</formula>
    </cfRule>
  </conditionalFormatting>
  <conditionalFormatting sqref="C43">
    <cfRule type="expression" dxfId="33" priority="7">
      <formula>MOD(ROW(),2)=1</formula>
    </cfRule>
  </conditionalFormatting>
  <conditionalFormatting sqref="D43">
    <cfRule type="expression" dxfId="32" priority="5">
      <formula>MOD(ROW(),2)=1</formula>
    </cfRule>
  </conditionalFormatting>
  <conditionalFormatting sqref="D42">
    <cfRule type="expression" dxfId="31" priority="6">
      <formula>MOD(ROW(),2)=1</formula>
    </cfRule>
  </conditionalFormatting>
  <conditionalFormatting sqref="C44">
    <cfRule type="expression" dxfId="30" priority="4">
      <formula>MOD(ROW(),2)=1</formula>
    </cfRule>
  </conditionalFormatting>
  <conditionalFormatting sqref="C45">
    <cfRule type="expression" dxfId="29" priority="3">
      <formula>MOD(ROW(),2)=1</formula>
    </cfRule>
  </conditionalFormatting>
  <conditionalFormatting sqref="D45">
    <cfRule type="expression" dxfId="28" priority="1">
      <formula>MOD(ROW(),2)=1</formula>
    </cfRule>
  </conditionalFormatting>
  <conditionalFormatting sqref="D44">
    <cfRule type="expression" dxfId="27" priority="2">
      <formula>MOD(ROW(),2)=1</formula>
    </cfRule>
  </conditionalFormatting>
  <printOptions horizontalCentered="1"/>
  <pageMargins left="0.196850393700787" right="0.196850393700787" top="0.52425196850393696" bottom="0.49055118110236201" header="0.523700787401575" footer="0.39370078740157499"/>
  <pageSetup paperSize="8" scale="51" orientation="landscape" r:id="rId1"/>
  <headerFooter>
    <oddFooter>&amp;L&amp;"Arial,Kursywa"&amp;8Mindshare Polska Sp. z o.o. is a member of WPP Group and conforms with their Corporate Social Responsibility Policies and ethical standards.  For more information please refer to our site on www.wpp.com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K77"/>
  <sheetViews>
    <sheetView showGridLines="0" showZeros="0" zoomScale="55" zoomScaleNormal="55" workbookViewId="0">
      <selection activeCell="Y36" sqref="Y36"/>
    </sheetView>
  </sheetViews>
  <sheetFormatPr defaultRowHeight="12"/>
  <cols>
    <col min="1" max="1" width="19.140625" style="8" customWidth="1"/>
    <col min="2" max="2" width="48.140625" style="9" customWidth="1"/>
    <col min="3" max="3" width="26.140625" style="4" customWidth="1"/>
    <col min="4" max="4" width="17" style="4" customWidth="1"/>
    <col min="5" max="5" width="19.7109375" style="4" customWidth="1"/>
    <col min="6" max="11" width="5.7109375" style="4" hidden="1" customWidth="1"/>
    <col min="12" max="13" width="7" style="4" hidden="1" customWidth="1"/>
    <col min="14" max="19" width="5.28515625" style="4" hidden="1" customWidth="1"/>
    <col min="20" max="21" width="6.5703125" style="4" hidden="1" customWidth="1"/>
    <col min="22" max="22" width="13.42578125" style="4" customWidth="1"/>
    <col min="23" max="23" width="21.28515625" style="4" customWidth="1"/>
    <col min="24" max="24" width="23.5703125" style="4" customWidth="1"/>
    <col min="25" max="25" width="18.28515625" style="4" customWidth="1"/>
    <col min="26" max="26" width="10" style="4" customWidth="1"/>
    <col min="27" max="27" width="22.28515625" style="4" customWidth="1"/>
    <col min="28" max="28" width="21.42578125" style="4" customWidth="1"/>
    <col min="29" max="29" width="24.85546875" style="4" customWidth="1"/>
    <col min="30" max="30" width="11.140625" style="4" hidden="1" customWidth="1"/>
    <col min="31" max="32" width="9.7109375" style="4" hidden="1" customWidth="1"/>
    <col min="33" max="33" width="20.42578125" style="4" customWidth="1"/>
    <col min="34" max="34" width="14.7109375" style="4" customWidth="1"/>
    <col min="35" max="264" width="9.140625" style="4"/>
    <col min="265" max="265" width="29.140625" style="4" customWidth="1"/>
    <col min="266" max="266" width="44.42578125" style="4" customWidth="1"/>
    <col min="267" max="267" width="24.42578125" style="4" bestFit="1" customWidth="1"/>
    <col min="268" max="268" width="17.85546875" style="4" customWidth="1"/>
    <col min="269" max="269" width="23.5703125" style="4" customWidth="1"/>
    <col min="270" max="270" width="28" style="4" bestFit="1" customWidth="1"/>
    <col min="271" max="271" width="51.28515625" style="4" customWidth="1"/>
    <col min="272" max="272" width="4.140625" style="4" bestFit="1" customWidth="1"/>
    <col min="273" max="273" width="6.85546875" style="4" customWidth="1"/>
    <col min="274" max="274" width="3.5703125" style="4" bestFit="1" customWidth="1"/>
    <col min="275" max="276" width="4.140625" style="4" bestFit="1" customWidth="1"/>
    <col min="277" max="277" width="3.85546875" style="4" customWidth="1"/>
    <col min="278" max="282" width="3.42578125" style="4" customWidth="1"/>
    <col min="283" max="283" width="16.85546875" style="4" customWidth="1"/>
    <col min="284" max="284" width="23.5703125" style="4" customWidth="1"/>
    <col min="285" max="285" width="17.85546875" style="4" customWidth="1"/>
    <col min="286" max="286" width="11.5703125" style="4" bestFit="1" customWidth="1"/>
    <col min="287" max="288" width="20.140625" style="4" bestFit="1" customWidth="1"/>
    <col min="289" max="289" width="14.42578125" style="4" customWidth="1"/>
    <col min="290" max="290" width="9.140625" style="4" customWidth="1"/>
    <col min="291" max="520" width="9.140625" style="4"/>
    <col min="521" max="521" width="29.140625" style="4" customWidth="1"/>
    <col min="522" max="522" width="44.42578125" style="4" customWidth="1"/>
    <col min="523" max="523" width="24.42578125" style="4" bestFit="1" customWidth="1"/>
    <col min="524" max="524" width="17.85546875" style="4" customWidth="1"/>
    <col min="525" max="525" width="23.5703125" style="4" customWidth="1"/>
    <col min="526" max="526" width="28" style="4" bestFit="1" customWidth="1"/>
    <col min="527" max="527" width="51.28515625" style="4" customWidth="1"/>
    <col min="528" max="528" width="4.140625" style="4" bestFit="1" customWidth="1"/>
    <col min="529" max="529" width="6.85546875" style="4" customWidth="1"/>
    <col min="530" max="530" width="3.5703125" style="4" bestFit="1" customWidth="1"/>
    <col min="531" max="532" width="4.140625" style="4" bestFit="1" customWidth="1"/>
    <col min="533" max="533" width="3.85546875" style="4" customWidth="1"/>
    <col min="534" max="538" width="3.42578125" style="4" customWidth="1"/>
    <col min="539" max="539" width="16.85546875" style="4" customWidth="1"/>
    <col min="540" max="540" width="23.5703125" style="4" customWidth="1"/>
    <col min="541" max="541" width="17.85546875" style="4" customWidth="1"/>
    <col min="542" max="542" width="11.5703125" style="4" bestFit="1" customWidth="1"/>
    <col min="543" max="544" width="20.140625" style="4" bestFit="1" customWidth="1"/>
    <col min="545" max="545" width="14.42578125" style="4" customWidth="1"/>
    <col min="546" max="546" width="9.140625" style="4" customWidth="1"/>
    <col min="547" max="776" width="9.140625" style="4"/>
    <col min="777" max="777" width="29.140625" style="4" customWidth="1"/>
    <col min="778" max="778" width="44.42578125" style="4" customWidth="1"/>
    <col min="779" max="779" width="24.42578125" style="4" bestFit="1" customWidth="1"/>
    <col min="780" max="780" width="17.85546875" style="4" customWidth="1"/>
    <col min="781" max="781" width="23.5703125" style="4" customWidth="1"/>
    <col min="782" max="782" width="28" style="4" bestFit="1" customWidth="1"/>
    <col min="783" max="783" width="51.28515625" style="4" customWidth="1"/>
    <col min="784" max="784" width="4.140625" style="4" bestFit="1" customWidth="1"/>
    <col min="785" max="785" width="6.85546875" style="4" customWidth="1"/>
    <col min="786" max="786" width="3.5703125" style="4" bestFit="1" customWidth="1"/>
    <col min="787" max="788" width="4.140625" style="4" bestFit="1" customWidth="1"/>
    <col min="789" max="789" width="3.85546875" style="4" customWidth="1"/>
    <col min="790" max="794" width="3.42578125" style="4" customWidth="1"/>
    <col min="795" max="795" width="16.85546875" style="4" customWidth="1"/>
    <col min="796" max="796" width="23.5703125" style="4" customWidth="1"/>
    <col min="797" max="797" width="17.85546875" style="4" customWidth="1"/>
    <col min="798" max="798" width="11.5703125" style="4" bestFit="1" customWidth="1"/>
    <col min="799" max="800" width="20.140625" style="4" bestFit="1" customWidth="1"/>
    <col min="801" max="801" width="14.42578125" style="4" customWidth="1"/>
    <col min="802" max="802" width="9.140625" style="4" customWidth="1"/>
    <col min="803" max="1032" width="9.140625" style="4"/>
    <col min="1033" max="1033" width="29.140625" style="4" customWidth="1"/>
    <col min="1034" max="1034" width="44.42578125" style="4" customWidth="1"/>
    <col min="1035" max="1035" width="24.42578125" style="4" bestFit="1" customWidth="1"/>
    <col min="1036" max="1036" width="17.85546875" style="4" customWidth="1"/>
    <col min="1037" max="1037" width="23.5703125" style="4" customWidth="1"/>
    <col min="1038" max="1038" width="28" style="4" bestFit="1" customWidth="1"/>
    <col min="1039" max="1039" width="51.28515625" style="4" customWidth="1"/>
    <col min="1040" max="1040" width="4.140625" style="4" bestFit="1" customWidth="1"/>
    <col min="1041" max="1041" width="6.85546875" style="4" customWidth="1"/>
    <col min="1042" max="1042" width="3.5703125" style="4" bestFit="1" customWidth="1"/>
    <col min="1043" max="1044" width="4.140625" style="4" bestFit="1" customWidth="1"/>
    <col min="1045" max="1045" width="3.85546875" style="4" customWidth="1"/>
    <col min="1046" max="1050" width="3.42578125" style="4" customWidth="1"/>
    <col min="1051" max="1051" width="16.85546875" style="4" customWidth="1"/>
    <col min="1052" max="1052" width="23.5703125" style="4" customWidth="1"/>
    <col min="1053" max="1053" width="17.85546875" style="4" customWidth="1"/>
    <col min="1054" max="1054" width="11.5703125" style="4" bestFit="1" customWidth="1"/>
    <col min="1055" max="1056" width="20.140625" style="4" bestFit="1" customWidth="1"/>
    <col min="1057" max="1057" width="14.42578125" style="4" customWidth="1"/>
    <col min="1058" max="1058" width="9.140625" style="4" customWidth="1"/>
    <col min="1059" max="1288" width="9.140625" style="4"/>
    <col min="1289" max="1289" width="29.140625" style="4" customWidth="1"/>
    <col min="1290" max="1290" width="44.42578125" style="4" customWidth="1"/>
    <col min="1291" max="1291" width="24.42578125" style="4" bestFit="1" customWidth="1"/>
    <col min="1292" max="1292" width="17.85546875" style="4" customWidth="1"/>
    <col min="1293" max="1293" width="23.5703125" style="4" customWidth="1"/>
    <col min="1294" max="1294" width="28" style="4" bestFit="1" customWidth="1"/>
    <col min="1295" max="1295" width="51.28515625" style="4" customWidth="1"/>
    <col min="1296" max="1296" width="4.140625" style="4" bestFit="1" customWidth="1"/>
    <col min="1297" max="1297" width="6.85546875" style="4" customWidth="1"/>
    <col min="1298" max="1298" width="3.5703125" style="4" bestFit="1" customWidth="1"/>
    <col min="1299" max="1300" width="4.140625" style="4" bestFit="1" customWidth="1"/>
    <col min="1301" max="1301" width="3.85546875" style="4" customWidth="1"/>
    <col min="1302" max="1306" width="3.42578125" style="4" customWidth="1"/>
    <col min="1307" max="1307" width="16.85546875" style="4" customWidth="1"/>
    <col min="1308" max="1308" width="23.5703125" style="4" customWidth="1"/>
    <col min="1309" max="1309" width="17.85546875" style="4" customWidth="1"/>
    <col min="1310" max="1310" width="11.5703125" style="4" bestFit="1" customWidth="1"/>
    <col min="1311" max="1312" width="20.140625" style="4" bestFit="1" customWidth="1"/>
    <col min="1313" max="1313" width="14.42578125" style="4" customWidth="1"/>
    <col min="1314" max="1314" width="9.140625" style="4" customWidth="1"/>
    <col min="1315" max="1544" width="9.140625" style="4"/>
    <col min="1545" max="1545" width="29.140625" style="4" customWidth="1"/>
    <col min="1546" max="1546" width="44.42578125" style="4" customWidth="1"/>
    <col min="1547" max="1547" width="24.42578125" style="4" bestFit="1" customWidth="1"/>
    <col min="1548" max="1548" width="17.85546875" style="4" customWidth="1"/>
    <col min="1549" max="1549" width="23.5703125" style="4" customWidth="1"/>
    <col min="1550" max="1550" width="28" style="4" bestFit="1" customWidth="1"/>
    <col min="1551" max="1551" width="51.28515625" style="4" customWidth="1"/>
    <col min="1552" max="1552" width="4.140625" style="4" bestFit="1" customWidth="1"/>
    <col min="1553" max="1553" width="6.85546875" style="4" customWidth="1"/>
    <col min="1554" max="1554" width="3.5703125" style="4" bestFit="1" customWidth="1"/>
    <col min="1555" max="1556" width="4.140625" style="4" bestFit="1" customWidth="1"/>
    <col min="1557" max="1557" width="3.85546875" style="4" customWidth="1"/>
    <col min="1558" max="1562" width="3.42578125" style="4" customWidth="1"/>
    <col min="1563" max="1563" width="16.85546875" style="4" customWidth="1"/>
    <col min="1564" max="1564" width="23.5703125" style="4" customWidth="1"/>
    <col min="1565" max="1565" width="17.85546875" style="4" customWidth="1"/>
    <col min="1566" max="1566" width="11.5703125" style="4" bestFit="1" customWidth="1"/>
    <col min="1567" max="1568" width="20.140625" style="4" bestFit="1" customWidth="1"/>
    <col min="1569" max="1569" width="14.42578125" style="4" customWidth="1"/>
    <col min="1570" max="1570" width="9.140625" style="4" customWidth="1"/>
    <col min="1571" max="1800" width="9.140625" style="4"/>
    <col min="1801" max="1801" width="29.140625" style="4" customWidth="1"/>
    <col min="1802" max="1802" width="44.42578125" style="4" customWidth="1"/>
    <col min="1803" max="1803" width="24.42578125" style="4" bestFit="1" customWidth="1"/>
    <col min="1804" max="1804" width="17.85546875" style="4" customWidth="1"/>
    <col min="1805" max="1805" width="23.5703125" style="4" customWidth="1"/>
    <col min="1806" max="1806" width="28" style="4" bestFit="1" customWidth="1"/>
    <col min="1807" max="1807" width="51.28515625" style="4" customWidth="1"/>
    <col min="1808" max="1808" width="4.140625" style="4" bestFit="1" customWidth="1"/>
    <col min="1809" max="1809" width="6.85546875" style="4" customWidth="1"/>
    <col min="1810" max="1810" width="3.5703125" style="4" bestFit="1" customWidth="1"/>
    <col min="1811" max="1812" width="4.140625" style="4" bestFit="1" customWidth="1"/>
    <col min="1813" max="1813" width="3.85546875" style="4" customWidth="1"/>
    <col min="1814" max="1818" width="3.42578125" style="4" customWidth="1"/>
    <col min="1819" max="1819" width="16.85546875" style="4" customWidth="1"/>
    <col min="1820" max="1820" width="23.5703125" style="4" customWidth="1"/>
    <col min="1821" max="1821" width="17.85546875" style="4" customWidth="1"/>
    <col min="1822" max="1822" width="11.5703125" style="4" bestFit="1" customWidth="1"/>
    <col min="1823" max="1824" width="20.140625" style="4" bestFit="1" customWidth="1"/>
    <col min="1825" max="1825" width="14.42578125" style="4" customWidth="1"/>
    <col min="1826" max="1826" width="9.140625" style="4" customWidth="1"/>
    <col min="1827" max="2056" width="9.140625" style="4"/>
    <col min="2057" max="2057" width="29.140625" style="4" customWidth="1"/>
    <col min="2058" max="2058" width="44.42578125" style="4" customWidth="1"/>
    <col min="2059" max="2059" width="24.42578125" style="4" bestFit="1" customWidth="1"/>
    <col min="2060" max="2060" width="17.85546875" style="4" customWidth="1"/>
    <col min="2061" max="2061" width="23.5703125" style="4" customWidth="1"/>
    <col min="2062" max="2062" width="28" style="4" bestFit="1" customWidth="1"/>
    <col min="2063" max="2063" width="51.28515625" style="4" customWidth="1"/>
    <col min="2064" max="2064" width="4.140625" style="4" bestFit="1" customWidth="1"/>
    <col min="2065" max="2065" width="6.85546875" style="4" customWidth="1"/>
    <col min="2066" max="2066" width="3.5703125" style="4" bestFit="1" customWidth="1"/>
    <col min="2067" max="2068" width="4.140625" style="4" bestFit="1" customWidth="1"/>
    <col min="2069" max="2069" width="3.85546875" style="4" customWidth="1"/>
    <col min="2070" max="2074" width="3.42578125" style="4" customWidth="1"/>
    <col min="2075" max="2075" width="16.85546875" style="4" customWidth="1"/>
    <col min="2076" max="2076" width="23.5703125" style="4" customWidth="1"/>
    <col min="2077" max="2077" width="17.85546875" style="4" customWidth="1"/>
    <col min="2078" max="2078" width="11.5703125" style="4" bestFit="1" customWidth="1"/>
    <col min="2079" max="2080" width="20.140625" style="4" bestFit="1" customWidth="1"/>
    <col min="2081" max="2081" width="14.42578125" style="4" customWidth="1"/>
    <col min="2082" max="2082" width="9.140625" style="4" customWidth="1"/>
    <col min="2083" max="2312" width="9.140625" style="4"/>
    <col min="2313" max="2313" width="29.140625" style="4" customWidth="1"/>
    <col min="2314" max="2314" width="44.42578125" style="4" customWidth="1"/>
    <col min="2315" max="2315" width="24.42578125" style="4" bestFit="1" customWidth="1"/>
    <col min="2316" max="2316" width="17.85546875" style="4" customWidth="1"/>
    <col min="2317" max="2317" width="23.5703125" style="4" customWidth="1"/>
    <col min="2318" max="2318" width="28" style="4" bestFit="1" customWidth="1"/>
    <col min="2319" max="2319" width="51.28515625" style="4" customWidth="1"/>
    <col min="2320" max="2320" width="4.140625" style="4" bestFit="1" customWidth="1"/>
    <col min="2321" max="2321" width="6.85546875" style="4" customWidth="1"/>
    <col min="2322" max="2322" width="3.5703125" style="4" bestFit="1" customWidth="1"/>
    <col min="2323" max="2324" width="4.140625" style="4" bestFit="1" customWidth="1"/>
    <col min="2325" max="2325" width="3.85546875" style="4" customWidth="1"/>
    <col min="2326" max="2330" width="3.42578125" style="4" customWidth="1"/>
    <col min="2331" max="2331" width="16.85546875" style="4" customWidth="1"/>
    <col min="2332" max="2332" width="23.5703125" style="4" customWidth="1"/>
    <col min="2333" max="2333" width="17.85546875" style="4" customWidth="1"/>
    <col min="2334" max="2334" width="11.5703125" style="4" bestFit="1" customWidth="1"/>
    <col min="2335" max="2336" width="20.140625" style="4" bestFit="1" customWidth="1"/>
    <col min="2337" max="2337" width="14.42578125" style="4" customWidth="1"/>
    <col min="2338" max="2338" width="9.140625" style="4" customWidth="1"/>
    <col min="2339" max="2568" width="9.140625" style="4"/>
    <col min="2569" max="2569" width="29.140625" style="4" customWidth="1"/>
    <col min="2570" max="2570" width="44.42578125" style="4" customWidth="1"/>
    <col min="2571" max="2571" width="24.42578125" style="4" bestFit="1" customWidth="1"/>
    <col min="2572" max="2572" width="17.85546875" style="4" customWidth="1"/>
    <col min="2573" max="2573" width="23.5703125" style="4" customWidth="1"/>
    <col min="2574" max="2574" width="28" style="4" bestFit="1" customWidth="1"/>
    <col min="2575" max="2575" width="51.28515625" style="4" customWidth="1"/>
    <col min="2576" max="2576" width="4.140625" style="4" bestFit="1" customWidth="1"/>
    <col min="2577" max="2577" width="6.85546875" style="4" customWidth="1"/>
    <col min="2578" max="2578" width="3.5703125" style="4" bestFit="1" customWidth="1"/>
    <col min="2579" max="2580" width="4.140625" style="4" bestFit="1" customWidth="1"/>
    <col min="2581" max="2581" width="3.85546875" style="4" customWidth="1"/>
    <col min="2582" max="2586" width="3.42578125" style="4" customWidth="1"/>
    <col min="2587" max="2587" width="16.85546875" style="4" customWidth="1"/>
    <col min="2588" max="2588" width="23.5703125" style="4" customWidth="1"/>
    <col min="2589" max="2589" width="17.85546875" style="4" customWidth="1"/>
    <col min="2590" max="2590" width="11.5703125" style="4" bestFit="1" customWidth="1"/>
    <col min="2591" max="2592" width="20.140625" style="4" bestFit="1" customWidth="1"/>
    <col min="2593" max="2593" width="14.42578125" style="4" customWidth="1"/>
    <col min="2594" max="2594" width="9.140625" style="4" customWidth="1"/>
    <col min="2595" max="2824" width="9.140625" style="4"/>
    <col min="2825" max="2825" width="29.140625" style="4" customWidth="1"/>
    <col min="2826" max="2826" width="44.42578125" style="4" customWidth="1"/>
    <col min="2827" max="2827" width="24.42578125" style="4" bestFit="1" customWidth="1"/>
    <col min="2828" max="2828" width="17.85546875" style="4" customWidth="1"/>
    <col min="2829" max="2829" width="23.5703125" style="4" customWidth="1"/>
    <col min="2830" max="2830" width="28" style="4" bestFit="1" customWidth="1"/>
    <col min="2831" max="2831" width="51.28515625" style="4" customWidth="1"/>
    <col min="2832" max="2832" width="4.140625" style="4" bestFit="1" customWidth="1"/>
    <col min="2833" max="2833" width="6.85546875" style="4" customWidth="1"/>
    <col min="2834" max="2834" width="3.5703125" style="4" bestFit="1" customWidth="1"/>
    <col min="2835" max="2836" width="4.140625" style="4" bestFit="1" customWidth="1"/>
    <col min="2837" max="2837" width="3.85546875" style="4" customWidth="1"/>
    <col min="2838" max="2842" width="3.42578125" style="4" customWidth="1"/>
    <col min="2843" max="2843" width="16.85546875" style="4" customWidth="1"/>
    <col min="2844" max="2844" width="23.5703125" style="4" customWidth="1"/>
    <col min="2845" max="2845" width="17.85546875" style="4" customWidth="1"/>
    <col min="2846" max="2846" width="11.5703125" style="4" bestFit="1" customWidth="1"/>
    <col min="2847" max="2848" width="20.140625" style="4" bestFit="1" customWidth="1"/>
    <col min="2849" max="2849" width="14.42578125" style="4" customWidth="1"/>
    <col min="2850" max="2850" width="9.140625" style="4" customWidth="1"/>
    <col min="2851" max="3080" width="9.140625" style="4"/>
    <col min="3081" max="3081" width="29.140625" style="4" customWidth="1"/>
    <col min="3082" max="3082" width="44.42578125" style="4" customWidth="1"/>
    <col min="3083" max="3083" width="24.42578125" style="4" bestFit="1" customWidth="1"/>
    <col min="3084" max="3084" width="17.85546875" style="4" customWidth="1"/>
    <col min="3085" max="3085" width="23.5703125" style="4" customWidth="1"/>
    <col min="3086" max="3086" width="28" style="4" bestFit="1" customWidth="1"/>
    <col min="3087" max="3087" width="51.28515625" style="4" customWidth="1"/>
    <col min="3088" max="3088" width="4.140625" style="4" bestFit="1" customWidth="1"/>
    <col min="3089" max="3089" width="6.85546875" style="4" customWidth="1"/>
    <col min="3090" max="3090" width="3.5703125" style="4" bestFit="1" customWidth="1"/>
    <col min="3091" max="3092" width="4.140625" style="4" bestFit="1" customWidth="1"/>
    <col min="3093" max="3093" width="3.85546875" style="4" customWidth="1"/>
    <col min="3094" max="3098" width="3.42578125" style="4" customWidth="1"/>
    <col min="3099" max="3099" width="16.85546875" style="4" customWidth="1"/>
    <col min="3100" max="3100" width="23.5703125" style="4" customWidth="1"/>
    <col min="3101" max="3101" width="17.85546875" style="4" customWidth="1"/>
    <col min="3102" max="3102" width="11.5703125" style="4" bestFit="1" customWidth="1"/>
    <col min="3103" max="3104" width="20.140625" style="4" bestFit="1" customWidth="1"/>
    <col min="3105" max="3105" width="14.42578125" style="4" customWidth="1"/>
    <col min="3106" max="3106" width="9.140625" style="4" customWidth="1"/>
    <col min="3107" max="3336" width="9.140625" style="4"/>
    <col min="3337" max="3337" width="29.140625" style="4" customWidth="1"/>
    <col min="3338" max="3338" width="44.42578125" style="4" customWidth="1"/>
    <col min="3339" max="3339" width="24.42578125" style="4" bestFit="1" customWidth="1"/>
    <col min="3340" max="3340" width="17.85546875" style="4" customWidth="1"/>
    <col min="3341" max="3341" width="23.5703125" style="4" customWidth="1"/>
    <col min="3342" max="3342" width="28" style="4" bestFit="1" customWidth="1"/>
    <col min="3343" max="3343" width="51.28515625" style="4" customWidth="1"/>
    <col min="3344" max="3344" width="4.140625" style="4" bestFit="1" customWidth="1"/>
    <col min="3345" max="3345" width="6.85546875" style="4" customWidth="1"/>
    <col min="3346" max="3346" width="3.5703125" style="4" bestFit="1" customWidth="1"/>
    <col min="3347" max="3348" width="4.140625" style="4" bestFit="1" customWidth="1"/>
    <col min="3349" max="3349" width="3.85546875" style="4" customWidth="1"/>
    <col min="3350" max="3354" width="3.42578125" style="4" customWidth="1"/>
    <col min="3355" max="3355" width="16.85546875" style="4" customWidth="1"/>
    <col min="3356" max="3356" width="23.5703125" style="4" customWidth="1"/>
    <col min="3357" max="3357" width="17.85546875" style="4" customWidth="1"/>
    <col min="3358" max="3358" width="11.5703125" style="4" bestFit="1" customWidth="1"/>
    <col min="3359" max="3360" width="20.140625" style="4" bestFit="1" customWidth="1"/>
    <col min="3361" max="3361" width="14.42578125" style="4" customWidth="1"/>
    <col min="3362" max="3362" width="9.140625" style="4" customWidth="1"/>
    <col min="3363" max="3592" width="9.140625" style="4"/>
    <col min="3593" max="3593" width="29.140625" style="4" customWidth="1"/>
    <col min="3594" max="3594" width="44.42578125" style="4" customWidth="1"/>
    <col min="3595" max="3595" width="24.42578125" style="4" bestFit="1" customWidth="1"/>
    <col min="3596" max="3596" width="17.85546875" style="4" customWidth="1"/>
    <col min="3597" max="3597" width="23.5703125" style="4" customWidth="1"/>
    <col min="3598" max="3598" width="28" style="4" bestFit="1" customWidth="1"/>
    <col min="3599" max="3599" width="51.28515625" style="4" customWidth="1"/>
    <col min="3600" max="3600" width="4.140625" style="4" bestFit="1" customWidth="1"/>
    <col min="3601" max="3601" width="6.85546875" style="4" customWidth="1"/>
    <col min="3602" max="3602" width="3.5703125" style="4" bestFit="1" customWidth="1"/>
    <col min="3603" max="3604" width="4.140625" style="4" bestFit="1" customWidth="1"/>
    <col min="3605" max="3605" width="3.85546875" style="4" customWidth="1"/>
    <col min="3606" max="3610" width="3.42578125" style="4" customWidth="1"/>
    <col min="3611" max="3611" width="16.85546875" style="4" customWidth="1"/>
    <col min="3612" max="3612" width="23.5703125" style="4" customWidth="1"/>
    <col min="3613" max="3613" width="17.85546875" style="4" customWidth="1"/>
    <col min="3614" max="3614" width="11.5703125" style="4" bestFit="1" customWidth="1"/>
    <col min="3615" max="3616" width="20.140625" style="4" bestFit="1" customWidth="1"/>
    <col min="3617" max="3617" width="14.42578125" style="4" customWidth="1"/>
    <col min="3618" max="3618" width="9.140625" style="4" customWidth="1"/>
    <col min="3619" max="3848" width="9.140625" style="4"/>
    <col min="3849" max="3849" width="29.140625" style="4" customWidth="1"/>
    <col min="3850" max="3850" width="44.42578125" style="4" customWidth="1"/>
    <col min="3851" max="3851" width="24.42578125" style="4" bestFit="1" customWidth="1"/>
    <col min="3852" max="3852" width="17.85546875" style="4" customWidth="1"/>
    <col min="3853" max="3853" width="23.5703125" style="4" customWidth="1"/>
    <col min="3854" max="3854" width="28" style="4" bestFit="1" customWidth="1"/>
    <col min="3855" max="3855" width="51.28515625" style="4" customWidth="1"/>
    <col min="3856" max="3856" width="4.140625" style="4" bestFit="1" customWidth="1"/>
    <col min="3857" max="3857" width="6.85546875" style="4" customWidth="1"/>
    <col min="3858" max="3858" width="3.5703125" style="4" bestFit="1" customWidth="1"/>
    <col min="3859" max="3860" width="4.140625" style="4" bestFit="1" customWidth="1"/>
    <col min="3861" max="3861" width="3.85546875" style="4" customWidth="1"/>
    <col min="3862" max="3866" width="3.42578125" style="4" customWidth="1"/>
    <col min="3867" max="3867" width="16.85546875" style="4" customWidth="1"/>
    <col min="3868" max="3868" width="23.5703125" style="4" customWidth="1"/>
    <col min="3869" max="3869" width="17.85546875" style="4" customWidth="1"/>
    <col min="3870" max="3870" width="11.5703125" style="4" bestFit="1" customWidth="1"/>
    <col min="3871" max="3872" width="20.140625" style="4" bestFit="1" customWidth="1"/>
    <col min="3873" max="3873" width="14.42578125" style="4" customWidth="1"/>
    <col min="3874" max="3874" width="9.140625" style="4" customWidth="1"/>
    <col min="3875" max="4104" width="9.140625" style="4"/>
    <col min="4105" max="4105" width="29.140625" style="4" customWidth="1"/>
    <col min="4106" max="4106" width="44.42578125" style="4" customWidth="1"/>
    <col min="4107" max="4107" width="24.42578125" style="4" bestFit="1" customWidth="1"/>
    <col min="4108" max="4108" width="17.85546875" style="4" customWidth="1"/>
    <col min="4109" max="4109" width="23.5703125" style="4" customWidth="1"/>
    <col min="4110" max="4110" width="28" style="4" bestFit="1" customWidth="1"/>
    <col min="4111" max="4111" width="51.28515625" style="4" customWidth="1"/>
    <col min="4112" max="4112" width="4.140625" style="4" bestFit="1" customWidth="1"/>
    <col min="4113" max="4113" width="6.85546875" style="4" customWidth="1"/>
    <col min="4114" max="4114" width="3.5703125" style="4" bestFit="1" customWidth="1"/>
    <col min="4115" max="4116" width="4.140625" style="4" bestFit="1" customWidth="1"/>
    <col min="4117" max="4117" width="3.85546875" style="4" customWidth="1"/>
    <col min="4118" max="4122" width="3.42578125" style="4" customWidth="1"/>
    <col min="4123" max="4123" width="16.85546875" style="4" customWidth="1"/>
    <col min="4124" max="4124" width="23.5703125" style="4" customWidth="1"/>
    <col min="4125" max="4125" width="17.85546875" style="4" customWidth="1"/>
    <col min="4126" max="4126" width="11.5703125" style="4" bestFit="1" customWidth="1"/>
    <col min="4127" max="4128" width="20.140625" style="4" bestFit="1" customWidth="1"/>
    <col min="4129" max="4129" width="14.42578125" style="4" customWidth="1"/>
    <col min="4130" max="4130" width="9.140625" style="4" customWidth="1"/>
    <col min="4131" max="4360" width="9.140625" style="4"/>
    <col min="4361" max="4361" width="29.140625" style="4" customWidth="1"/>
    <col min="4362" max="4362" width="44.42578125" style="4" customWidth="1"/>
    <col min="4363" max="4363" width="24.42578125" style="4" bestFit="1" customWidth="1"/>
    <col min="4364" max="4364" width="17.85546875" style="4" customWidth="1"/>
    <col min="4365" max="4365" width="23.5703125" style="4" customWidth="1"/>
    <col min="4366" max="4366" width="28" style="4" bestFit="1" customWidth="1"/>
    <col min="4367" max="4367" width="51.28515625" style="4" customWidth="1"/>
    <col min="4368" max="4368" width="4.140625" style="4" bestFit="1" customWidth="1"/>
    <col min="4369" max="4369" width="6.85546875" style="4" customWidth="1"/>
    <col min="4370" max="4370" width="3.5703125" style="4" bestFit="1" customWidth="1"/>
    <col min="4371" max="4372" width="4.140625" style="4" bestFit="1" customWidth="1"/>
    <col min="4373" max="4373" width="3.85546875" style="4" customWidth="1"/>
    <col min="4374" max="4378" width="3.42578125" style="4" customWidth="1"/>
    <col min="4379" max="4379" width="16.85546875" style="4" customWidth="1"/>
    <col min="4380" max="4380" width="23.5703125" style="4" customWidth="1"/>
    <col min="4381" max="4381" width="17.85546875" style="4" customWidth="1"/>
    <col min="4382" max="4382" width="11.5703125" style="4" bestFit="1" customWidth="1"/>
    <col min="4383" max="4384" width="20.140625" style="4" bestFit="1" customWidth="1"/>
    <col min="4385" max="4385" width="14.42578125" style="4" customWidth="1"/>
    <col min="4386" max="4386" width="9.140625" style="4" customWidth="1"/>
    <col min="4387" max="4616" width="9.140625" style="4"/>
    <col min="4617" max="4617" width="29.140625" style="4" customWidth="1"/>
    <col min="4618" max="4618" width="44.42578125" style="4" customWidth="1"/>
    <col min="4619" max="4619" width="24.42578125" style="4" bestFit="1" customWidth="1"/>
    <col min="4620" max="4620" width="17.85546875" style="4" customWidth="1"/>
    <col min="4621" max="4621" width="23.5703125" style="4" customWidth="1"/>
    <col min="4622" max="4622" width="28" style="4" bestFit="1" customWidth="1"/>
    <col min="4623" max="4623" width="51.28515625" style="4" customWidth="1"/>
    <col min="4624" max="4624" width="4.140625" style="4" bestFit="1" customWidth="1"/>
    <col min="4625" max="4625" width="6.85546875" style="4" customWidth="1"/>
    <col min="4626" max="4626" width="3.5703125" style="4" bestFit="1" customWidth="1"/>
    <col min="4627" max="4628" width="4.140625" style="4" bestFit="1" customWidth="1"/>
    <col min="4629" max="4629" width="3.85546875" style="4" customWidth="1"/>
    <col min="4630" max="4634" width="3.42578125" style="4" customWidth="1"/>
    <col min="4635" max="4635" width="16.85546875" style="4" customWidth="1"/>
    <col min="4636" max="4636" width="23.5703125" style="4" customWidth="1"/>
    <col min="4637" max="4637" width="17.85546875" style="4" customWidth="1"/>
    <col min="4638" max="4638" width="11.5703125" style="4" bestFit="1" customWidth="1"/>
    <col min="4639" max="4640" width="20.140625" style="4" bestFit="1" customWidth="1"/>
    <col min="4641" max="4641" width="14.42578125" style="4" customWidth="1"/>
    <col min="4642" max="4642" width="9.140625" style="4" customWidth="1"/>
    <col min="4643" max="4872" width="9.140625" style="4"/>
    <col min="4873" max="4873" width="29.140625" style="4" customWidth="1"/>
    <col min="4874" max="4874" width="44.42578125" style="4" customWidth="1"/>
    <col min="4875" max="4875" width="24.42578125" style="4" bestFit="1" customWidth="1"/>
    <col min="4876" max="4876" width="17.85546875" style="4" customWidth="1"/>
    <col min="4877" max="4877" width="23.5703125" style="4" customWidth="1"/>
    <col min="4878" max="4878" width="28" style="4" bestFit="1" customWidth="1"/>
    <col min="4879" max="4879" width="51.28515625" style="4" customWidth="1"/>
    <col min="4880" max="4880" width="4.140625" style="4" bestFit="1" customWidth="1"/>
    <col min="4881" max="4881" width="6.85546875" style="4" customWidth="1"/>
    <col min="4882" max="4882" width="3.5703125" style="4" bestFit="1" customWidth="1"/>
    <col min="4883" max="4884" width="4.140625" style="4" bestFit="1" customWidth="1"/>
    <col min="4885" max="4885" width="3.85546875" style="4" customWidth="1"/>
    <col min="4886" max="4890" width="3.42578125" style="4" customWidth="1"/>
    <col min="4891" max="4891" width="16.85546875" style="4" customWidth="1"/>
    <col min="4892" max="4892" width="23.5703125" style="4" customWidth="1"/>
    <col min="4893" max="4893" width="17.85546875" style="4" customWidth="1"/>
    <col min="4894" max="4894" width="11.5703125" style="4" bestFit="1" customWidth="1"/>
    <col min="4895" max="4896" width="20.140625" style="4" bestFit="1" customWidth="1"/>
    <col min="4897" max="4897" width="14.42578125" style="4" customWidth="1"/>
    <col min="4898" max="4898" width="9.140625" style="4" customWidth="1"/>
    <col min="4899" max="5128" width="9.140625" style="4"/>
    <col min="5129" max="5129" width="29.140625" style="4" customWidth="1"/>
    <col min="5130" max="5130" width="44.42578125" style="4" customWidth="1"/>
    <col min="5131" max="5131" width="24.42578125" style="4" bestFit="1" customWidth="1"/>
    <col min="5132" max="5132" width="17.85546875" style="4" customWidth="1"/>
    <col min="5133" max="5133" width="23.5703125" style="4" customWidth="1"/>
    <col min="5134" max="5134" width="28" style="4" bestFit="1" customWidth="1"/>
    <col min="5135" max="5135" width="51.28515625" style="4" customWidth="1"/>
    <col min="5136" max="5136" width="4.140625" style="4" bestFit="1" customWidth="1"/>
    <col min="5137" max="5137" width="6.85546875" style="4" customWidth="1"/>
    <col min="5138" max="5138" width="3.5703125" style="4" bestFit="1" customWidth="1"/>
    <col min="5139" max="5140" width="4.140625" style="4" bestFit="1" customWidth="1"/>
    <col min="5141" max="5141" width="3.85546875" style="4" customWidth="1"/>
    <col min="5142" max="5146" width="3.42578125" style="4" customWidth="1"/>
    <col min="5147" max="5147" width="16.85546875" style="4" customWidth="1"/>
    <col min="5148" max="5148" width="23.5703125" style="4" customWidth="1"/>
    <col min="5149" max="5149" width="17.85546875" style="4" customWidth="1"/>
    <col min="5150" max="5150" width="11.5703125" style="4" bestFit="1" customWidth="1"/>
    <col min="5151" max="5152" width="20.140625" style="4" bestFit="1" customWidth="1"/>
    <col min="5153" max="5153" width="14.42578125" style="4" customWidth="1"/>
    <col min="5154" max="5154" width="9.140625" style="4" customWidth="1"/>
    <col min="5155" max="5384" width="9.140625" style="4"/>
    <col min="5385" max="5385" width="29.140625" style="4" customWidth="1"/>
    <col min="5386" max="5386" width="44.42578125" style="4" customWidth="1"/>
    <col min="5387" max="5387" width="24.42578125" style="4" bestFit="1" customWidth="1"/>
    <col min="5388" max="5388" width="17.85546875" style="4" customWidth="1"/>
    <col min="5389" max="5389" width="23.5703125" style="4" customWidth="1"/>
    <col min="5390" max="5390" width="28" style="4" bestFit="1" customWidth="1"/>
    <col min="5391" max="5391" width="51.28515625" style="4" customWidth="1"/>
    <col min="5392" max="5392" width="4.140625" style="4" bestFit="1" customWidth="1"/>
    <col min="5393" max="5393" width="6.85546875" style="4" customWidth="1"/>
    <col min="5394" max="5394" width="3.5703125" style="4" bestFit="1" customWidth="1"/>
    <col min="5395" max="5396" width="4.140625" style="4" bestFit="1" customWidth="1"/>
    <col min="5397" max="5397" width="3.85546875" style="4" customWidth="1"/>
    <col min="5398" max="5402" width="3.42578125" style="4" customWidth="1"/>
    <col min="5403" max="5403" width="16.85546875" style="4" customWidth="1"/>
    <col min="5404" max="5404" width="23.5703125" style="4" customWidth="1"/>
    <col min="5405" max="5405" width="17.85546875" style="4" customWidth="1"/>
    <col min="5406" max="5406" width="11.5703125" style="4" bestFit="1" customWidth="1"/>
    <col min="5407" max="5408" width="20.140625" style="4" bestFit="1" customWidth="1"/>
    <col min="5409" max="5409" width="14.42578125" style="4" customWidth="1"/>
    <col min="5410" max="5410" width="9.140625" style="4" customWidth="1"/>
    <col min="5411" max="5640" width="9.140625" style="4"/>
    <col min="5641" max="5641" width="29.140625" style="4" customWidth="1"/>
    <col min="5642" max="5642" width="44.42578125" style="4" customWidth="1"/>
    <col min="5643" max="5643" width="24.42578125" style="4" bestFit="1" customWidth="1"/>
    <col min="5644" max="5644" width="17.85546875" style="4" customWidth="1"/>
    <col min="5645" max="5645" width="23.5703125" style="4" customWidth="1"/>
    <col min="5646" max="5646" width="28" style="4" bestFit="1" customWidth="1"/>
    <col min="5647" max="5647" width="51.28515625" style="4" customWidth="1"/>
    <col min="5648" max="5648" width="4.140625" style="4" bestFit="1" customWidth="1"/>
    <col min="5649" max="5649" width="6.85546875" style="4" customWidth="1"/>
    <col min="5650" max="5650" width="3.5703125" style="4" bestFit="1" customWidth="1"/>
    <col min="5651" max="5652" width="4.140625" style="4" bestFit="1" customWidth="1"/>
    <col min="5653" max="5653" width="3.85546875" style="4" customWidth="1"/>
    <col min="5654" max="5658" width="3.42578125" style="4" customWidth="1"/>
    <col min="5659" max="5659" width="16.85546875" style="4" customWidth="1"/>
    <col min="5660" max="5660" width="23.5703125" style="4" customWidth="1"/>
    <col min="5661" max="5661" width="17.85546875" style="4" customWidth="1"/>
    <col min="5662" max="5662" width="11.5703125" style="4" bestFit="1" customWidth="1"/>
    <col min="5663" max="5664" width="20.140625" style="4" bestFit="1" customWidth="1"/>
    <col min="5665" max="5665" width="14.42578125" style="4" customWidth="1"/>
    <col min="5666" max="5666" width="9.140625" style="4" customWidth="1"/>
    <col min="5667" max="5896" width="9.140625" style="4"/>
    <col min="5897" max="5897" width="29.140625" style="4" customWidth="1"/>
    <col min="5898" max="5898" width="44.42578125" style="4" customWidth="1"/>
    <col min="5899" max="5899" width="24.42578125" style="4" bestFit="1" customWidth="1"/>
    <col min="5900" max="5900" width="17.85546875" style="4" customWidth="1"/>
    <col min="5901" max="5901" width="23.5703125" style="4" customWidth="1"/>
    <col min="5902" max="5902" width="28" style="4" bestFit="1" customWidth="1"/>
    <col min="5903" max="5903" width="51.28515625" style="4" customWidth="1"/>
    <col min="5904" max="5904" width="4.140625" style="4" bestFit="1" customWidth="1"/>
    <col min="5905" max="5905" width="6.85546875" style="4" customWidth="1"/>
    <col min="5906" max="5906" width="3.5703125" style="4" bestFit="1" customWidth="1"/>
    <col min="5907" max="5908" width="4.140625" style="4" bestFit="1" customWidth="1"/>
    <col min="5909" max="5909" width="3.85546875" style="4" customWidth="1"/>
    <col min="5910" max="5914" width="3.42578125" style="4" customWidth="1"/>
    <col min="5915" max="5915" width="16.85546875" style="4" customWidth="1"/>
    <col min="5916" max="5916" width="23.5703125" style="4" customWidth="1"/>
    <col min="5917" max="5917" width="17.85546875" style="4" customWidth="1"/>
    <col min="5918" max="5918" width="11.5703125" style="4" bestFit="1" customWidth="1"/>
    <col min="5919" max="5920" width="20.140625" style="4" bestFit="1" customWidth="1"/>
    <col min="5921" max="5921" width="14.42578125" style="4" customWidth="1"/>
    <col min="5922" max="5922" width="9.140625" style="4" customWidth="1"/>
    <col min="5923" max="6152" width="9.140625" style="4"/>
    <col min="6153" max="6153" width="29.140625" style="4" customWidth="1"/>
    <col min="6154" max="6154" width="44.42578125" style="4" customWidth="1"/>
    <col min="6155" max="6155" width="24.42578125" style="4" bestFit="1" customWidth="1"/>
    <col min="6156" max="6156" width="17.85546875" style="4" customWidth="1"/>
    <col min="6157" max="6157" width="23.5703125" style="4" customWidth="1"/>
    <col min="6158" max="6158" width="28" style="4" bestFit="1" customWidth="1"/>
    <col min="6159" max="6159" width="51.28515625" style="4" customWidth="1"/>
    <col min="6160" max="6160" width="4.140625" style="4" bestFit="1" customWidth="1"/>
    <col min="6161" max="6161" width="6.85546875" style="4" customWidth="1"/>
    <col min="6162" max="6162" width="3.5703125" style="4" bestFit="1" customWidth="1"/>
    <col min="6163" max="6164" width="4.140625" style="4" bestFit="1" customWidth="1"/>
    <col min="6165" max="6165" width="3.85546875" style="4" customWidth="1"/>
    <col min="6166" max="6170" width="3.42578125" style="4" customWidth="1"/>
    <col min="6171" max="6171" width="16.85546875" style="4" customWidth="1"/>
    <col min="6172" max="6172" width="23.5703125" style="4" customWidth="1"/>
    <col min="6173" max="6173" width="17.85546875" style="4" customWidth="1"/>
    <col min="6174" max="6174" width="11.5703125" style="4" bestFit="1" customWidth="1"/>
    <col min="6175" max="6176" width="20.140625" style="4" bestFit="1" customWidth="1"/>
    <col min="6177" max="6177" width="14.42578125" style="4" customWidth="1"/>
    <col min="6178" max="6178" width="9.140625" style="4" customWidth="1"/>
    <col min="6179" max="6408" width="9.140625" style="4"/>
    <col min="6409" max="6409" width="29.140625" style="4" customWidth="1"/>
    <col min="6410" max="6410" width="44.42578125" style="4" customWidth="1"/>
    <col min="6411" max="6411" width="24.42578125" style="4" bestFit="1" customWidth="1"/>
    <col min="6412" max="6412" width="17.85546875" style="4" customWidth="1"/>
    <col min="6413" max="6413" width="23.5703125" style="4" customWidth="1"/>
    <col min="6414" max="6414" width="28" style="4" bestFit="1" customWidth="1"/>
    <col min="6415" max="6415" width="51.28515625" style="4" customWidth="1"/>
    <col min="6416" max="6416" width="4.140625" style="4" bestFit="1" customWidth="1"/>
    <col min="6417" max="6417" width="6.85546875" style="4" customWidth="1"/>
    <col min="6418" max="6418" width="3.5703125" style="4" bestFit="1" customWidth="1"/>
    <col min="6419" max="6420" width="4.140625" style="4" bestFit="1" customWidth="1"/>
    <col min="6421" max="6421" width="3.85546875" style="4" customWidth="1"/>
    <col min="6422" max="6426" width="3.42578125" style="4" customWidth="1"/>
    <col min="6427" max="6427" width="16.85546875" style="4" customWidth="1"/>
    <col min="6428" max="6428" width="23.5703125" style="4" customWidth="1"/>
    <col min="6429" max="6429" width="17.85546875" style="4" customWidth="1"/>
    <col min="6430" max="6430" width="11.5703125" style="4" bestFit="1" customWidth="1"/>
    <col min="6431" max="6432" width="20.140625" style="4" bestFit="1" customWidth="1"/>
    <col min="6433" max="6433" width="14.42578125" style="4" customWidth="1"/>
    <col min="6434" max="6434" width="9.140625" style="4" customWidth="1"/>
    <col min="6435" max="6664" width="9.140625" style="4"/>
    <col min="6665" max="6665" width="29.140625" style="4" customWidth="1"/>
    <col min="6666" max="6666" width="44.42578125" style="4" customWidth="1"/>
    <col min="6667" max="6667" width="24.42578125" style="4" bestFit="1" customWidth="1"/>
    <col min="6668" max="6668" width="17.85546875" style="4" customWidth="1"/>
    <col min="6669" max="6669" width="23.5703125" style="4" customWidth="1"/>
    <col min="6670" max="6670" width="28" style="4" bestFit="1" customWidth="1"/>
    <col min="6671" max="6671" width="51.28515625" style="4" customWidth="1"/>
    <col min="6672" max="6672" width="4.140625" style="4" bestFit="1" customWidth="1"/>
    <col min="6673" max="6673" width="6.85546875" style="4" customWidth="1"/>
    <col min="6674" max="6674" width="3.5703125" style="4" bestFit="1" customWidth="1"/>
    <col min="6675" max="6676" width="4.140625" style="4" bestFit="1" customWidth="1"/>
    <col min="6677" max="6677" width="3.85546875" style="4" customWidth="1"/>
    <col min="6678" max="6682" width="3.42578125" style="4" customWidth="1"/>
    <col min="6683" max="6683" width="16.85546875" style="4" customWidth="1"/>
    <col min="6684" max="6684" width="23.5703125" style="4" customWidth="1"/>
    <col min="6685" max="6685" width="17.85546875" style="4" customWidth="1"/>
    <col min="6686" max="6686" width="11.5703125" style="4" bestFit="1" customWidth="1"/>
    <col min="6687" max="6688" width="20.140625" style="4" bestFit="1" customWidth="1"/>
    <col min="6689" max="6689" width="14.42578125" style="4" customWidth="1"/>
    <col min="6690" max="6690" width="9.140625" style="4" customWidth="1"/>
    <col min="6691" max="6920" width="9.140625" style="4"/>
    <col min="6921" max="6921" width="29.140625" style="4" customWidth="1"/>
    <col min="6922" max="6922" width="44.42578125" style="4" customWidth="1"/>
    <col min="6923" max="6923" width="24.42578125" style="4" bestFit="1" customWidth="1"/>
    <col min="6924" max="6924" width="17.85546875" style="4" customWidth="1"/>
    <col min="6925" max="6925" width="23.5703125" style="4" customWidth="1"/>
    <col min="6926" max="6926" width="28" style="4" bestFit="1" customWidth="1"/>
    <col min="6927" max="6927" width="51.28515625" style="4" customWidth="1"/>
    <col min="6928" max="6928" width="4.140625" style="4" bestFit="1" customWidth="1"/>
    <col min="6929" max="6929" width="6.85546875" style="4" customWidth="1"/>
    <col min="6930" max="6930" width="3.5703125" style="4" bestFit="1" customWidth="1"/>
    <col min="6931" max="6932" width="4.140625" style="4" bestFit="1" customWidth="1"/>
    <col min="6933" max="6933" width="3.85546875" style="4" customWidth="1"/>
    <col min="6934" max="6938" width="3.42578125" style="4" customWidth="1"/>
    <col min="6939" max="6939" width="16.85546875" style="4" customWidth="1"/>
    <col min="6940" max="6940" width="23.5703125" style="4" customWidth="1"/>
    <col min="6941" max="6941" width="17.85546875" style="4" customWidth="1"/>
    <col min="6942" max="6942" width="11.5703125" style="4" bestFit="1" customWidth="1"/>
    <col min="6943" max="6944" width="20.140625" style="4" bestFit="1" customWidth="1"/>
    <col min="6945" max="6945" width="14.42578125" style="4" customWidth="1"/>
    <col min="6946" max="6946" width="9.140625" style="4" customWidth="1"/>
    <col min="6947" max="7176" width="9.140625" style="4"/>
    <col min="7177" max="7177" width="29.140625" style="4" customWidth="1"/>
    <col min="7178" max="7178" width="44.42578125" style="4" customWidth="1"/>
    <col min="7179" max="7179" width="24.42578125" style="4" bestFit="1" customWidth="1"/>
    <col min="7180" max="7180" width="17.85546875" style="4" customWidth="1"/>
    <col min="7181" max="7181" width="23.5703125" style="4" customWidth="1"/>
    <col min="7182" max="7182" width="28" style="4" bestFit="1" customWidth="1"/>
    <col min="7183" max="7183" width="51.28515625" style="4" customWidth="1"/>
    <col min="7184" max="7184" width="4.140625" style="4" bestFit="1" customWidth="1"/>
    <col min="7185" max="7185" width="6.85546875" style="4" customWidth="1"/>
    <col min="7186" max="7186" width="3.5703125" style="4" bestFit="1" customWidth="1"/>
    <col min="7187" max="7188" width="4.140625" style="4" bestFit="1" customWidth="1"/>
    <col min="7189" max="7189" width="3.85546875" style="4" customWidth="1"/>
    <col min="7190" max="7194" width="3.42578125" style="4" customWidth="1"/>
    <col min="7195" max="7195" width="16.85546875" style="4" customWidth="1"/>
    <col min="7196" max="7196" width="23.5703125" style="4" customWidth="1"/>
    <col min="7197" max="7197" width="17.85546875" style="4" customWidth="1"/>
    <col min="7198" max="7198" width="11.5703125" style="4" bestFit="1" customWidth="1"/>
    <col min="7199" max="7200" width="20.140625" style="4" bestFit="1" customWidth="1"/>
    <col min="7201" max="7201" width="14.42578125" style="4" customWidth="1"/>
    <col min="7202" max="7202" width="9.140625" style="4" customWidth="1"/>
    <col min="7203" max="7432" width="9.140625" style="4"/>
    <col min="7433" max="7433" width="29.140625" style="4" customWidth="1"/>
    <col min="7434" max="7434" width="44.42578125" style="4" customWidth="1"/>
    <col min="7435" max="7435" width="24.42578125" style="4" bestFit="1" customWidth="1"/>
    <col min="7436" max="7436" width="17.85546875" style="4" customWidth="1"/>
    <col min="7437" max="7437" width="23.5703125" style="4" customWidth="1"/>
    <col min="7438" max="7438" width="28" style="4" bestFit="1" customWidth="1"/>
    <col min="7439" max="7439" width="51.28515625" style="4" customWidth="1"/>
    <col min="7440" max="7440" width="4.140625" style="4" bestFit="1" customWidth="1"/>
    <col min="7441" max="7441" width="6.85546875" style="4" customWidth="1"/>
    <col min="7442" max="7442" width="3.5703125" style="4" bestFit="1" customWidth="1"/>
    <col min="7443" max="7444" width="4.140625" style="4" bestFit="1" customWidth="1"/>
    <col min="7445" max="7445" width="3.85546875" style="4" customWidth="1"/>
    <col min="7446" max="7450" width="3.42578125" style="4" customWidth="1"/>
    <col min="7451" max="7451" width="16.85546875" style="4" customWidth="1"/>
    <col min="7452" max="7452" width="23.5703125" style="4" customWidth="1"/>
    <col min="7453" max="7453" width="17.85546875" style="4" customWidth="1"/>
    <col min="7454" max="7454" width="11.5703125" style="4" bestFit="1" customWidth="1"/>
    <col min="7455" max="7456" width="20.140625" style="4" bestFit="1" customWidth="1"/>
    <col min="7457" max="7457" width="14.42578125" style="4" customWidth="1"/>
    <col min="7458" max="7458" width="9.140625" style="4" customWidth="1"/>
    <col min="7459" max="7688" width="9.140625" style="4"/>
    <col min="7689" max="7689" width="29.140625" style="4" customWidth="1"/>
    <col min="7690" max="7690" width="44.42578125" style="4" customWidth="1"/>
    <col min="7691" max="7691" width="24.42578125" style="4" bestFit="1" customWidth="1"/>
    <col min="7692" max="7692" width="17.85546875" style="4" customWidth="1"/>
    <col min="7693" max="7693" width="23.5703125" style="4" customWidth="1"/>
    <col min="7694" max="7694" width="28" style="4" bestFit="1" customWidth="1"/>
    <col min="7695" max="7695" width="51.28515625" style="4" customWidth="1"/>
    <col min="7696" max="7696" width="4.140625" style="4" bestFit="1" customWidth="1"/>
    <col min="7697" max="7697" width="6.85546875" style="4" customWidth="1"/>
    <col min="7698" max="7698" width="3.5703125" style="4" bestFit="1" customWidth="1"/>
    <col min="7699" max="7700" width="4.140625" style="4" bestFit="1" customWidth="1"/>
    <col min="7701" max="7701" width="3.85546875" style="4" customWidth="1"/>
    <col min="7702" max="7706" width="3.42578125" style="4" customWidth="1"/>
    <col min="7707" max="7707" width="16.85546875" style="4" customWidth="1"/>
    <col min="7708" max="7708" width="23.5703125" style="4" customWidth="1"/>
    <col min="7709" max="7709" width="17.85546875" style="4" customWidth="1"/>
    <col min="7710" max="7710" width="11.5703125" style="4" bestFit="1" customWidth="1"/>
    <col min="7711" max="7712" width="20.140625" style="4" bestFit="1" customWidth="1"/>
    <col min="7713" max="7713" width="14.42578125" style="4" customWidth="1"/>
    <col min="7714" max="7714" width="9.140625" style="4" customWidth="1"/>
    <col min="7715" max="7944" width="9.140625" style="4"/>
    <col min="7945" max="7945" width="29.140625" style="4" customWidth="1"/>
    <col min="7946" max="7946" width="44.42578125" style="4" customWidth="1"/>
    <col min="7947" max="7947" width="24.42578125" style="4" bestFit="1" customWidth="1"/>
    <col min="7948" max="7948" width="17.85546875" style="4" customWidth="1"/>
    <col min="7949" max="7949" width="23.5703125" style="4" customWidth="1"/>
    <col min="7950" max="7950" width="28" style="4" bestFit="1" customWidth="1"/>
    <col min="7951" max="7951" width="51.28515625" style="4" customWidth="1"/>
    <col min="7952" max="7952" width="4.140625" style="4" bestFit="1" customWidth="1"/>
    <col min="7953" max="7953" width="6.85546875" style="4" customWidth="1"/>
    <col min="7954" max="7954" width="3.5703125" style="4" bestFit="1" customWidth="1"/>
    <col min="7955" max="7956" width="4.140625" style="4" bestFit="1" customWidth="1"/>
    <col min="7957" max="7957" width="3.85546875" style="4" customWidth="1"/>
    <col min="7958" max="7962" width="3.42578125" style="4" customWidth="1"/>
    <col min="7963" max="7963" width="16.85546875" style="4" customWidth="1"/>
    <col min="7964" max="7964" width="23.5703125" style="4" customWidth="1"/>
    <col min="7965" max="7965" width="17.85546875" style="4" customWidth="1"/>
    <col min="7966" max="7966" width="11.5703125" style="4" bestFit="1" customWidth="1"/>
    <col min="7967" max="7968" width="20.140625" style="4" bestFit="1" customWidth="1"/>
    <col min="7969" max="7969" width="14.42578125" style="4" customWidth="1"/>
    <col min="7970" max="7970" width="9.140625" style="4" customWidth="1"/>
    <col min="7971" max="8200" width="9.140625" style="4"/>
    <col min="8201" max="8201" width="29.140625" style="4" customWidth="1"/>
    <col min="8202" max="8202" width="44.42578125" style="4" customWidth="1"/>
    <col min="8203" max="8203" width="24.42578125" style="4" bestFit="1" customWidth="1"/>
    <col min="8204" max="8204" width="17.85546875" style="4" customWidth="1"/>
    <col min="8205" max="8205" width="23.5703125" style="4" customWidth="1"/>
    <col min="8206" max="8206" width="28" style="4" bestFit="1" customWidth="1"/>
    <col min="8207" max="8207" width="51.28515625" style="4" customWidth="1"/>
    <col min="8208" max="8208" width="4.140625" style="4" bestFit="1" customWidth="1"/>
    <col min="8209" max="8209" width="6.85546875" style="4" customWidth="1"/>
    <col min="8210" max="8210" width="3.5703125" style="4" bestFit="1" customWidth="1"/>
    <col min="8211" max="8212" width="4.140625" style="4" bestFit="1" customWidth="1"/>
    <col min="8213" max="8213" width="3.85546875" style="4" customWidth="1"/>
    <col min="8214" max="8218" width="3.42578125" style="4" customWidth="1"/>
    <col min="8219" max="8219" width="16.85546875" style="4" customWidth="1"/>
    <col min="8220" max="8220" width="23.5703125" style="4" customWidth="1"/>
    <col min="8221" max="8221" width="17.85546875" style="4" customWidth="1"/>
    <col min="8222" max="8222" width="11.5703125" style="4" bestFit="1" customWidth="1"/>
    <col min="8223" max="8224" width="20.140625" style="4" bestFit="1" customWidth="1"/>
    <col min="8225" max="8225" width="14.42578125" style="4" customWidth="1"/>
    <col min="8226" max="8226" width="9.140625" style="4" customWidth="1"/>
    <col min="8227" max="8456" width="9.140625" style="4"/>
    <col min="8457" max="8457" width="29.140625" style="4" customWidth="1"/>
    <col min="8458" max="8458" width="44.42578125" style="4" customWidth="1"/>
    <col min="8459" max="8459" width="24.42578125" style="4" bestFit="1" customWidth="1"/>
    <col min="8460" max="8460" width="17.85546875" style="4" customWidth="1"/>
    <col min="8461" max="8461" width="23.5703125" style="4" customWidth="1"/>
    <col min="8462" max="8462" width="28" style="4" bestFit="1" customWidth="1"/>
    <col min="8463" max="8463" width="51.28515625" style="4" customWidth="1"/>
    <col min="8464" max="8464" width="4.140625" style="4" bestFit="1" customWidth="1"/>
    <col min="8465" max="8465" width="6.85546875" style="4" customWidth="1"/>
    <col min="8466" max="8466" width="3.5703125" style="4" bestFit="1" customWidth="1"/>
    <col min="8467" max="8468" width="4.140625" style="4" bestFit="1" customWidth="1"/>
    <col min="8469" max="8469" width="3.85546875" style="4" customWidth="1"/>
    <col min="8470" max="8474" width="3.42578125" style="4" customWidth="1"/>
    <col min="8475" max="8475" width="16.85546875" style="4" customWidth="1"/>
    <col min="8476" max="8476" width="23.5703125" style="4" customWidth="1"/>
    <col min="8477" max="8477" width="17.85546875" style="4" customWidth="1"/>
    <col min="8478" max="8478" width="11.5703125" style="4" bestFit="1" customWidth="1"/>
    <col min="8479" max="8480" width="20.140625" style="4" bestFit="1" customWidth="1"/>
    <col min="8481" max="8481" width="14.42578125" style="4" customWidth="1"/>
    <col min="8482" max="8482" width="9.140625" style="4" customWidth="1"/>
    <col min="8483" max="8712" width="9.140625" style="4"/>
    <col min="8713" max="8713" width="29.140625" style="4" customWidth="1"/>
    <col min="8714" max="8714" width="44.42578125" style="4" customWidth="1"/>
    <col min="8715" max="8715" width="24.42578125" style="4" bestFit="1" customWidth="1"/>
    <col min="8716" max="8716" width="17.85546875" style="4" customWidth="1"/>
    <col min="8717" max="8717" width="23.5703125" style="4" customWidth="1"/>
    <col min="8718" max="8718" width="28" style="4" bestFit="1" customWidth="1"/>
    <col min="8719" max="8719" width="51.28515625" style="4" customWidth="1"/>
    <col min="8720" max="8720" width="4.140625" style="4" bestFit="1" customWidth="1"/>
    <col min="8721" max="8721" width="6.85546875" style="4" customWidth="1"/>
    <col min="8722" max="8722" width="3.5703125" style="4" bestFit="1" customWidth="1"/>
    <col min="8723" max="8724" width="4.140625" style="4" bestFit="1" customWidth="1"/>
    <col min="8725" max="8725" width="3.85546875" style="4" customWidth="1"/>
    <col min="8726" max="8730" width="3.42578125" style="4" customWidth="1"/>
    <col min="8731" max="8731" width="16.85546875" style="4" customWidth="1"/>
    <col min="8732" max="8732" width="23.5703125" style="4" customWidth="1"/>
    <col min="8733" max="8733" width="17.85546875" style="4" customWidth="1"/>
    <col min="8734" max="8734" width="11.5703125" style="4" bestFit="1" customWidth="1"/>
    <col min="8735" max="8736" width="20.140625" style="4" bestFit="1" customWidth="1"/>
    <col min="8737" max="8737" width="14.42578125" style="4" customWidth="1"/>
    <col min="8738" max="8738" width="9.140625" style="4" customWidth="1"/>
    <col min="8739" max="8968" width="9.140625" style="4"/>
    <col min="8969" max="8969" width="29.140625" style="4" customWidth="1"/>
    <col min="8970" max="8970" width="44.42578125" style="4" customWidth="1"/>
    <col min="8971" max="8971" width="24.42578125" style="4" bestFit="1" customWidth="1"/>
    <col min="8972" max="8972" width="17.85546875" style="4" customWidth="1"/>
    <col min="8973" max="8973" width="23.5703125" style="4" customWidth="1"/>
    <col min="8974" max="8974" width="28" style="4" bestFit="1" customWidth="1"/>
    <col min="8975" max="8975" width="51.28515625" style="4" customWidth="1"/>
    <col min="8976" max="8976" width="4.140625" style="4" bestFit="1" customWidth="1"/>
    <col min="8977" max="8977" width="6.85546875" style="4" customWidth="1"/>
    <col min="8978" max="8978" width="3.5703125" style="4" bestFit="1" customWidth="1"/>
    <col min="8979" max="8980" width="4.140625" style="4" bestFit="1" customWidth="1"/>
    <col min="8981" max="8981" width="3.85546875" style="4" customWidth="1"/>
    <col min="8982" max="8986" width="3.42578125" style="4" customWidth="1"/>
    <col min="8987" max="8987" width="16.85546875" style="4" customWidth="1"/>
    <col min="8988" max="8988" width="23.5703125" style="4" customWidth="1"/>
    <col min="8989" max="8989" width="17.85546875" style="4" customWidth="1"/>
    <col min="8990" max="8990" width="11.5703125" style="4" bestFit="1" customWidth="1"/>
    <col min="8991" max="8992" width="20.140625" style="4" bestFit="1" customWidth="1"/>
    <col min="8993" max="8993" width="14.42578125" style="4" customWidth="1"/>
    <col min="8994" max="8994" width="9.140625" style="4" customWidth="1"/>
    <col min="8995" max="9224" width="9.140625" style="4"/>
    <col min="9225" max="9225" width="29.140625" style="4" customWidth="1"/>
    <col min="9226" max="9226" width="44.42578125" style="4" customWidth="1"/>
    <col min="9227" max="9227" width="24.42578125" style="4" bestFit="1" customWidth="1"/>
    <col min="9228" max="9228" width="17.85546875" style="4" customWidth="1"/>
    <col min="9229" max="9229" width="23.5703125" style="4" customWidth="1"/>
    <col min="9230" max="9230" width="28" style="4" bestFit="1" customWidth="1"/>
    <col min="9231" max="9231" width="51.28515625" style="4" customWidth="1"/>
    <col min="9232" max="9232" width="4.140625" style="4" bestFit="1" customWidth="1"/>
    <col min="9233" max="9233" width="6.85546875" style="4" customWidth="1"/>
    <col min="9234" max="9234" width="3.5703125" style="4" bestFit="1" customWidth="1"/>
    <col min="9235" max="9236" width="4.140625" style="4" bestFit="1" customWidth="1"/>
    <col min="9237" max="9237" width="3.85546875" style="4" customWidth="1"/>
    <col min="9238" max="9242" width="3.42578125" style="4" customWidth="1"/>
    <col min="9243" max="9243" width="16.85546875" style="4" customWidth="1"/>
    <col min="9244" max="9244" width="23.5703125" style="4" customWidth="1"/>
    <col min="9245" max="9245" width="17.85546875" style="4" customWidth="1"/>
    <col min="9246" max="9246" width="11.5703125" style="4" bestFit="1" customWidth="1"/>
    <col min="9247" max="9248" width="20.140625" style="4" bestFit="1" customWidth="1"/>
    <col min="9249" max="9249" width="14.42578125" style="4" customWidth="1"/>
    <col min="9250" max="9250" width="9.140625" style="4" customWidth="1"/>
    <col min="9251" max="9480" width="9.140625" style="4"/>
    <col min="9481" max="9481" width="29.140625" style="4" customWidth="1"/>
    <col min="9482" max="9482" width="44.42578125" style="4" customWidth="1"/>
    <col min="9483" max="9483" width="24.42578125" style="4" bestFit="1" customWidth="1"/>
    <col min="9484" max="9484" width="17.85546875" style="4" customWidth="1"/>
    <col min="9485" max="9485" width="23.5703125" style="4" customWidth="1"/>
    <col min="9486" max="9486" width="28" style="4" bestFit="1" customWidth="1"/>
    <col min="9487" max="9487" width="51.28515625" style="4" customWidth="1"/>
    <col min="9488" max="9488" width="4.140625" style="4" bestFit="1" customWidth="1"/>
    <col min="9489" max="9489" width="6.85546875" style="4" customWidth="1"/>
    <col min="9490" max="9490" width="3.5703125" style="4" bestFit="1" customWidth="1"/>
    <col min="9491" max="9492" width="4.140625" style="4" bestFit="1" customWidth="1"/>
    <col min="9493" max="9493" width="3.85546875" style="4" customWidth="1"/>
    <col min="9494" max="9498" width="3.42578125" style="4" customWidth="1"/>
    <col min="9499" max="9499" width="16.85546875" style="4" customWidth="1"/>
    <col min="9500" max="9500" width="23.5703125" style="4" customWidth="1"/>
    <col min="9501" max="9501" width="17.85546875" style="4" customWidth="1"/>
    <col min="9502" max="9502" width="11.5703125" style="4" bestFit="1" customWidth="1"/>
    <col min="9503" max="9504" width="20.140625" style="4" bestFit="1" customWidth="1"/>
    <col min="9505" max="9505" width="14.42578125" style="4" customWidth="1"/>
    <col min="9506" max="9506" width="9.140625" style="4" customWidth="1"/>
    <col min="9507" max="9736" width="9.140625" style="4"/>
    <col min="9737" max="9737" width="29.140625" style="4" customWidth="1"/>
    <col min="9738" max="9738" width="44.42578125" style="4" customWidth="1"/>
    <col min="9739" max="9739" width="24.42578125" style="4" bestFit="1" customWidth="1"/>
    <col min="9740" max="9740" width="17.85546875" style="4" customWidth="1"/>
    <col min="9741" max="9741" width="23.5703125" style="4" customWidth="1"/>
    <col min="9742" max="9742" width="28" style="4" bestFit="1" customWidth="1"/>
    <col min="9743" max="9743" width="51.28515625" style="4" customWidth="1"/>
    <col min="9744" max="9744" width="4.140625" style="4" bestFit="1" customWidth="1"/>
    <col min="9745" max="9745" width="6.85546875" style="4" customWidth="1"/>
    <col min="9746" max="9746" width="3.5703125" style="4" bestFit="1" customWidth="1"/>
    <col min="9747" max="9748" width="4.140625" style="4" bestFit="1" customWidth="1"/>
    <col min="9749" max="9749" width="3.85546875" style="4" customWidth="1"/>
    <col min="9750" max="9754" width="3.42578125" style="4" customWidth="1"/>
    <col min="9755" max="9755" width="16.85546875" style="4" customWidth="1"/>
    <col min="9756" max="9756" width="23.5703125" style="4" customWidth="1"/>
    <col min="9757" max="9757" width="17.85546875" style="4" customWidth="1"/>
    <col min="9758" max="9758" width="11.5703125" style="4" bestFit="1" customWidth="1"/>
    <col min="9759" max="9760" width="20.140625" style="4" bestFit="1" customWidth="1"/>
    <col min="9761" max="9761" width="14.42578125" style="4" customWidth="1"/>
    <col min="9762" max="9762" width="9.140625" style="4" customWidth="1"/>
    <col min="9763" max="9992" width="9.140625" style="4"/>
    <col min="9993" max="9993" width="29.140625" style="4" customWidth="1"/>
    <col min="9994" max="9994" width="44.42578125" style="4" customWidth="1"/>
    <col min="9995" max="9995" width="24.42578125" style="4" bestFit="1" customWidth="1"/>
    <col min="9996" max="9996" width="17.85546875" style="4" customWidth="1"/>
    <col min="9997" max="9997" width="23.5703125" style="4" customWidth="1"/>
    <col min="9998" max="9998" width="28" style="4" bestFit="1" customWidth="1"/>
    <col min="9999" max="9999" width="51.28515625" style="4" customWidth="1"/>
    <col min="10000" max="10000" width="4.140625" style="4" bestFit="1" customWidth="1"/>
    <col min="10001" max="10001" width="6.85546875" style="4" customWidth="1"/>
    <col min="10002" max="10002" width="3.5703125" style="4" bestFit="1" customWidth="1"/>
    <col min="10003" max="10004" width="4.140625" style="4" bestFit="1" customWidth="1"/>
    <col min="10005" max="10005" width="3.85546875" style="4" customWidth="1"/>
    <col min="10006" max="10010" width="3.42578125" style="4" customWidth="1"/>
    <col min="10011" max="10011" width="16.85546875" style="4" customWidth="1"/>
    <col min="10012" max="10012" width="23.5703125" style="4" customWidth="1"/>
    <col min="10013" max="10013" width="17.85546875" style="4" customWidth="1"/>
    <col min="10014" max="10014" width="11.5703125" style="4" bestFit="1" customWidth="1"/>
    <col min="10015" max="10016" width="20.140625" style="4" bestFit="1" customWidth="1"/>
    <col min="10017" max="10017" width="14.42578125" style="4" customWidth="1"/>
    <col min="10018" max="10018" width="9.140625" style="4" customWidth="1"/>
    <col min="10019" max="10248" width="9.140625" style="4"/>
    <col min="10249" max="10249" width="29.140625" style="4" customWidth="1"/>
    <col min="10250" max="10250" width="44.42578125" style="4" customWidth="1"/>
    <col min="10251" max="10251" width="24.42578125" style="4" bestFit="1" customWidth="1"/>
    <col min="10252" max="10252" width="17.85546875" style="4" customWidth="1"/>
    <col min="10253" max="10253" width="23.5703125" style="4" customWidth="1"/>
    <col min="10254" max="10254" width="28" style="4" bestFit="1" customWidth="1"/>
    <col min="10255" max="10255" width="51.28515625" style="4" customWidth="1"/>
    <col min="10256" max="10256" width="4.140625" style="4" bestFit="1" customWidth="1"/>
    <col min="10257" max="10257" width="6.85546875" style="4" customWidth="1"/>
    <col min="10258" max="10258" width="3.5703125" style="4" bestFit="1" customWidth="1"/>
    <col min="10259" max="10260" width="4.140625" style="4" bestFit="1" customWidth="1"/>
    <col min="10261" max="10261" width="3.85546875" style="4" customWidth="1"/>
    <col min="10262" max="10266" width="3.42578125" style="4" customWidth="1"/>
    <col min="10267" max="10267" width="16.85546875" style="4" customWidth="1"/>
    <col min="10268" max="10268" width="23.5703125" style="4" customWidth="1"/>
    <col min="10269" max="10269" width="17.85546875" style="4" customWidth="1"/>
    <col min="10270" max="10270" width="11.5703125" style="4" bestFit="1" customWidth="1"/>
    <col min="10271" max="10272" width="20.140625" style="4" bestFit="1" customWidth="1"/>
    <col min="10273" max="10273" width="14.42578125" style="4" customWidth="1"/>
    <col min="10274" max="10274" width="9.140625" style="4" customWidth="1"/>
    <col min="10275" max="10504" width="9.140625" style="4"/>
    <col min="10505" max="10505" width="29.140625" style="4" customWidth="1"/>
    <col min="10506" max="10506" width="44.42578125" style="4" customWidth="1"/>
    <col min="10507" max="10507" width="24.42578125" style="4" bestFit="1" customWidth="1"/>
    <col min="10508" max="10508" width="17.85546875" style="4" customWidth="1"/>
    <col min="10509" max="10509" width="23.5703125" style="4" customWidth="1"/>
    <col min="10510" max="10510" width="28" style="4" bestFit="1" customWidth="1"/>
    <col min="10511" max="10511" width="51.28515625" style="4" customWidth="1"/>
    <col min="10512" max="10512" width="4.140625" style="4" bestFit="1" customWidth="1"/>
    <col min="10513" max="10513" width="6.85546875" style="4" customWidth="1"/>
    <col min="10514" max="10514" width="3.5703125" style="4" bestFit="1" customWidth="1"/>
    <col min="10515" max="10516" width="4.140625" style="4" bestFit="1" customWidth="1"/>
    <col min="10517" max="10517" width="3.85546875" style="4" customWidth="1"/>
    <col min="10518" max="10522" width="3.42578125" style="4" customWidth="1"/>
    <col min="10523" max="10523" width="16.85546875" style="4" customWidth="1"/>
    <col min="10524" max="10524" width="23.5703125" style="4" customWidth="1"/>
    <col min="10525" max="10525" width="17.85546875" style="4" customWidth="1"/>
    <col min="10526" max="10526" width="11.5703125" style="4" bestFit="1" customWidth="1"/>
    <col min="10527" max="10528" width="20.140625" style="4" bestFit="1" customWidth="1"/>
    <col min="10529" max="10529" width="14.42578125" style="4" customWidth="1"/>
    <col min="10530" max="10530" width="9.140625" style="4" customWidth="1"/>
    <col min="10531" max="10760" width="9.140625" style="4"/>
    <col min="10761" max="10761" width="29.140625" style="4" customWidth="1"/>
    <col min="10762" max="10762" width="44.42578125" style="4" customWidth="1"/>
    <col min="10763" max="10763" width="24.42578125" style="4" bestFit="1" customWidth="1"/>
    <col min="10764" max="10764" width="17.85546875" style="4" customWidth="1"/>
    <col min="10765" max="10765" width="23.5703125" style="4" customWidth="1"/>
    <col min="10766" max="10766" width="28" style="4" bestFit="1" customWidth="1"/>
    <col min="10767" max="10767" width="51.28515625" style="4" customWidth="1"/>
    <col min="10768" max="10768" width="4.140625" style="4" bestFit="1" customWidth="1"/>
    <col min="10769" max="10769" width="6.85546875" style="4" customWidth="1"/>
    <col min="10770" max="10770" width="3.5703125" style="4" bestFit="1" customWidth="1"/>
    <col min="10771" max="10772" width="4.140625" style="4" bestFit="1" customWidth="1"/>
    <col min="10773" max="10773" width="3.85546875" style="4" customWidth="1"/>
    <col min="10774" max="10778" width="3.42578125" style="4" customWidth="1"/>
    <col min="10779" max="10779" width="16.85546875" style="4" customWidth="1"/>
    <col min="10780" max="10780" width="23.5703125" style="4" customWidth="1"/>
    <col min="10781" max="10781" width="17.85546875" style="4" customWidth="1"/>
    <col min="10782" max="10782" width="11.5703125" style="4" bestFit="1" customWidth="1"/>
    <col min="10783" max="10784" width="20.140625" style="4" bestFit="1" customWidth="1"/>
    <col min="10785" max="10785" width="14.42578125" style="4" customWidth="1"/>
    <col min="10786" max="10786" width="9.140625" style="4" customWidth="1"/>
    <col min="10787" max="11016" width="9.140625" style="4"/>
    <col min="11017" max="11017" width="29.140625" style="4" customWidth="1"/>
    <col min="11018" max="11018" width="44.42578125" style="4" customWidth="1"/>
    <col min="11019" max="11019" width="24.42578125" style="4" bestFit="1" customWidth="1"/>
    <col min="11020" max="11020" width="17.85546875" style="4" customWidth="1"/>
    <col min="11021" max="11021" width="23.5703125" style="4" customWidth="1"/>
    <col min="11022" max="11022" width="28" style="4" bestFit="1" customWidth="1"/>
    <col min="11023" max="11023" width="51.28515625" style="4" customWidth="1"/>
    <col min="11024" max="11024" width="4.140625" style="4" bestFit="1" customWidth="1"/>
    <col min="11025" max="11025" width="6.85546875" style="4" customWidth="1"/>
    <col min="11026" max="11026" width="3.5703125" style="4" bestFit="1" customWidth="1"/>
    <col min="11027" max="11028" width="4.140625" style="4" bestFit="1" customWidth="1"/>
    <col min="11029" max="11029" width="3.85546875" style="4" customWidth="1"/>
    <col min="11030" max="11034" width="3.42578125" style="4" customWidth="1"/>
    <col min="11035" max="11035" width="16.85546875" style="4" customWidth="1"/>
    <col min="11036" max="11036" width="23.5703125" style="4" customWidth="1"/>
    <col min="11037" max="11037" width="17.85546875" style="4" customWidth="1"/>
    <col min="11038" max="11038" width="11.5703125" style="4" bestFit="1" customWidth="1"/>
    <col min="11039" max="11040" width="20.140625" style="4" bestFit="1" customWidth="1"/>
    <col min="11041" max="11041" width="14.42578125" style="4" customWidth="1"/>
    <col min="11042" max="11042" width="9.140625" style="4" customWidth="1"/>
    <col min="11043" max="11272" width="9.140625" style="4"/>
    <col min="11273" max="11273" width="29.140625" style="4" customWidth="1"/>
    <col min="11274" max="11274" width="44.42578125" style="4" customWidth="1"/>
    <col min="11275" max="11275" width="24.42578125" style="4" bestFit="1" customWidth="1"/>
    <col min="11276" max="11276" width="17.85546875" style="4" customWidth="1"/>
    <col min="11277" max="11277" width="23.5703125" style="4" customWidth="1"/>
    <col min="11278" max="11278" width="28" style="4" bestFit="1" customWidth="1"/>
    <col min="11279" max="11279" width="51.28515625" style="4" customWidth="1"/>
    <col min="11280" max="11280" width="4.140625" style="4" bestFit="1" customWidth="1"/>
    <col min="11281" max="11281" width="6.85546875" style="4" customWidth="1"/>
    <col min="11282" max="11282" width="3.5703125" style="4" bestFit="1" customWidth="1"/>
    <col min="11283" max="11284" width="4.140625" style="4" bestFit="1" customWidth="1"/>
    <col min="11285" max="11285" width="3.85546875" style="4" customWidth="1"/>
    <col min="11286" max="11290" width="3.42578125" style="4" customWidth="1"/>
    <col min="11291" max="11291" width="16.85546875" style="4" customWidth="1"/>
    <col min="11292" max="11292" width="23.5703125" style="4" customWidth="1"/>
    <col min="11293" max="11293" width="17.85546875" style="4" customWidth="1"/>
    <col min="11294" max="11294" width="11.5703125" style="4" bestFit="1" customWidth="1"/>
    <col min="11295" max="11296" width="20.140625" style="4" bestFit="1" customWidth="1"/>
    <col min="11297" max="11297" width="14.42578125" style="4" customWidth="1"/>
    <col min="11298" max="11298" width="9.140625" style="4" customWidth="1"/>
    <col min="11299" max="11528" width="9.140625" style="4"/>
    <col min="11529" max="11529" width="29.140625" style="4" customWidth="1"/>
    <col min="11530" max="11530" width="44.42578125" style="4" customWidth="1"/>
    <col min="11531" max="11531" width="24.42578125" style="4" bestFit="1" customWidth="1"/>
    <col min="11532" max="11532" width="17.85546875" style="4" customWidth="1"/>
    <col min="11533" max="11533" width="23.5703125" style="4" customWidth="1"/>
    <col min="11534" max="11534" width="28" style="4" bestFit="1" customWidth="1"/>
    <col min="11535" max="11535" width="51.28515625" style="4" customWidth="1"/>
    <col min="11536" max="11536" width="4.140625" style="4" bestFit="1" customWidth="1"/>
    <col min="11537" max="11537" width="6.85546875" style="4" customWidth="1"/>
    <col min="11538" max="11538" width="3.5703125" style="4" bestFit="1" customWidth="1"/>
    <col min="11539" max="11540" width="4.140625" style="4" bestFit="1" customWidth="1"/>
    <col min="11541" max="11541" width="3.85546875" style="4" customWidth="1"/>
    <col min="11542" max="11546" width="3.42578125" style="4" customWidth="1"/>
    <col min="11547" max="11547" width="16.85546875" style="4" customWidth="1"/>
    <col min="11548" max="11548" width="23.5703125" style="4" customWidth="1"/>
    <col min="11549" max="11549" width="17.85546875" style="4" customWidth="1"/>
    <col min="11550" max="11550" width="11.5703125" style="4" bestFit="1" customWidth="1"/>
    <col min="11551" max="11552" width="20.140625" style="4" bestFit="1" customWidth="1"/>
    <col min="11553" max="11553" width="14.42578125" style="4" customWidth="1"/>
    <col min="11554" max="11554" width="9.140625" style="4" customWidth="1"/>
    <col min="11555" max="11784" width="9.140625" style="4"/>
    <col min="11785" max="11785" width="29.140625" style="4" customWidth="1"/>
    <col min="11786" max="11786" width="44.42578125" style="4" customWidth="1"/>
    <col min="11787" max="11787" width="24.42578125" style="4" bestFit="1" customWidth="1"/>
    <col min="11788" max="11788" width="17.85546875" style="4" customWidth="1"/>
    <col min="11789" max="11789" width="23.5703125" style="4" customWidth="1"/>
    <col min="11790" max="11790" width="28" style="4" bestFit="1" customWidth="1"/>
    <col min="11791" max="11791" width="51.28515625" style="4" customWidth="1"/>
    <col min="11792" max="11792" width="4.140625" style="4" bestFit="1" customWidth="1"/>
    <col min="11793" max="11793" width="6.85546875" style="4" customWidth="1"/>
    <col min="11794" max="11794" width="3.5703125" style="4" bestFit="1" customWidth="1"/>
    <col min="11795" max="11796" width="4.140625" style="4" bestFit="1" customWidth="1"/>
    <col min="11797" max="11797" width="3.85546875" style="4" customWidth="1"/>
    <col min="11798" max="11802" width="3.42578125" style="4" customWidth="1"/>
    <col min="11803" max="11803" width="16.85546875" style="4" customWidth="1"/>
    <col min="11804" max="11804" width="23.5703125" style="4" customWidth="1"/>
    <col min="11805" max="11805" width="17.85546875" style="4" customWidth="1"/>
    <col min="11806" max="11806" width="11.5703125" style="4" bestFit="1" customWidth="1"/>
    <col min="11807" max="11808" width="20.140625" style="4" bestFit="1" customWidth="1"/>
    <col min="11809" max="11809" width="14.42578125" style="4" customWidth="1"/>
    <col min="11810" max="11810" width="9.140625" style="4" customWidth="1"/>
    <col min="11811" max="12040" width="9.140625" style="4"/>
    <col min="12041" max="12041" width="29.140625" style="4" customWidth="1"/>
    <col min="12042" max="12042" width="44.42578125" style="4" customWidth="1"/>
    <col min="12043" max="12043" width="24.42578125" style="4" bestFit="1" customWidth="1"/>
    <col min="12044" max="12044" width="17.85546875" style="4" customWidth="1"/>
    <col min="12045" max="12045" width="23.5703125" style="4" customWidth="1"/>
    <col min="12046" max="12046" width="28" style="4" bestFit="1" customWidth="1"/>
    <col min="12047" max="12047" width="51.28515625" style="4" customWidth="1"/>
    <col min="12048" max="12048" width="4.140625" style="4" bestFit="1" customWidth="1"/>
    <col min="12049" max="12049" width="6.85546875" style="4" customWidth="1"/>
    <col min="12050" max="12050" width="3.5703125" style="4" bestFit="1" customWidth="1"/>
    <col min="12051" max="12052" width="4.140625" style="4" bestFit="1" customWidth="1"/>
    <col min="12053" max="12053" width="3.85546875" style="4" customWidth="1"/>
    <col min="12054" max="12058" width="3.42578125" style="4" customWidth="1"/>
    <col min="12059" max="12059" width="16.85546875" style="4" customWidth="1"/>
    <col min="12060" max="12060" width="23.5703125" style="4" customWidth="1"/>
    <col min="12061" max="12061" width="17.85546875" style="4" customWidth="1"/>
    <col min="12062" max="12062" width="11.5703125" style="4" bestFit="1" customWidth="1"/>
    <col min="12063" max="12064" width="20.140625" style="4" bestFit="1" customWidth="1"/>
    <col min="12065" max="12065" width="14.42578125" style="4" customWidth="1"/>
    <col min="12066" max="12066" width="9.140625" style="4" customWidth="1"/>
    <col min="12067" max="12296" width="9.140625" style="4"/>
    <col min="12297" max="12297" width="29.140625" style="4" customWidth="1"/>
    <col min="12298" max="12298" width="44.42578125" style="4" customWidth="1"/>
    <col min="12299" max="12299" width="24.42578125" style="4" bestFit="1" customWidth="1"/>
    <col min="12300" max="12300" width="17.85546875" style="4" customWidth="1"/>
    <col min="12301" max="12301" width="23.5703125" style="4" customWidth="1"/>
    <col min="12302" max="12302" width="28" style="4" bestFit="1" customWidth="1"/>
    <col min="12303" max="12303" width="51.28515625" style="4" customWidth="1"/>
    <col min="12304" max="12304" width="4.140625" style="4" bestFit="1" customWidth="1"/>
    <col min="12305" max="12305" width="6.85546875" style="4" customWidth="1"/>
    <col min="12306" max="12306" width="3.5703125" style="4" bestFit="1" customWidth="1"/>
    <col min="12307" max="12308" width="4.140625" style="4" bestFit="1" customWidth="1"/>
    <col min="12309" max="12309" width="3.85546875" style="4" customWidth="1"/>
    <col min="12310" max="12314" width="3.42578125" style="4" customWidth="1"/>
    <col min="12315" max="12315" width="16.85546875" style="4" customWidth="1"/>
    <col min="12316" max="12316" width="23.5703125" style="4" customWidth="1"/>
    <col min="12317" max="12317" width="17.85546875" style="4" customWidth="1"/>
    <col min="12318" max="12318" width="11.5703125" style="4" bestFit="1" customWidth="1"/>
    <col min="12319" max="12320" width="20.140625" style="4" bestFit="1" customWidth="1"/>
    <col min="12321" max="12321" width="14.42578125" style="4" customWidth="1"/>
    <col min="12322" max="12322" width="9.140625" style="4" customWidth="1"/>
    <col min="12323" max="12552" width="9.140625" style="4"/>
    <col min="12553" max="12553" width="29.140625" style="4" customWidth="1"/>
    <col min="12554" max="12554" width="44.42578125" style="4" customWidth="1"/>
    <col min="12555" max="12555" width="24.42578125" style="4" bestFit="1" customWidth="1"/>
    <col min="12556" max="12556" width="17.85546875" style="4" customWidth="1"/>
    <col min="12557" max="12557" width="23.5703125" style="4" customWidth="1"/>
    <col min="12558" max="12558" width="28" style="4" bestFit="1" customWidth="1"/>
    <col min="12559" max="12559" width="51.28515625" style="4" customWidth="1"/>
    <col min="12560" max="12560" width="4.140625" style="4" bestFit="1" customWidth="1"/>
    <col min="12561" max="12561" width="6.85546875" style="4" customWidth="1"/>
    <col min="12562" max="12562" width="3.5703125" style="4" bestFit="1" customWidth="1"/>
    <col min="12563" max="12564" width="4.140625" style="4" bestFit="1" customWidth="1"/>
    <col min="12565" max="12565" width="3.85546875" style="4" customWidth="1"/>
    <col min="12566" max="12570" width="3.42578125" style="4" customWidth="1"/>
    <col min="12571" max="12571" width="16.85546875" style="4" customWidth="1"/>
    <col min="12572" max="12572" width="23.5703125" style="4" customWidth="1"/>
    <col min="12573" max="12573" width="17.85546875" style="4" customWidth="1"/>
    <col min="12574" max="12574" width="11.5703125" style="4" bestFit="1" customWidth="1"/>
    <col min="12575" max="12576" width="20.140625" style="4" bestFit="1" customWidth="1"/>
    <col min="12577" max="12577" width="14.42578125" style="4" customWidth="1"/>
    <col min="12578" max="12578" width="9.140625" style="4" customWidth="1"/>
    <col min="12579" max="12808" width="9.140625" style="4"/>
    <col min="12809" max="12809" width="29.140625" style="4" customWidth="1"/>
    <col min="12810" max="12810" width="44.42578125" style="4" customWidth="1"/>
    <col min="12811" max="12811" width="24.42578125" style="4" bestFit="1" customWidth="1"/>
    <col min="12812" max="12812" width="17.85546875" style="4" customWidth="1"/>
    <col min="12813" max="12813" width="23.5703125" style="4" customWidth="1"/>
    <col min="12814" max="12814" width="28" style="4" bestFit="1" customWidth="1"/>
    <col min="12815" max="12815" width="51.28515625" style="4" customWidth="1"/>
    <col min="12816" max="12816" width="4.140625" style="4" bestFit="1" customWidth="1"/>
    <col min="12817" max="12817" width="6.85546875" style="4" customWidth="1"/>
    <col min="12818" max="12818" width="3.5703125" style="4" bestFit="1" customWidth="1"/>
    <col min="12819" max="12820" width="4.140625" style="4" bestFit="1" customWidth="1"/>
    <col min="12821" max="12821" width="3.85546875" style="4" customWidth="1"/>
    <col min="12822" max="12826" width="3.42578125" style="4" customWidth="1"/>
    <col min="12827" max="12827" width="16.85546875" style="4" customWidth="1"/>
    <col min="12828" max="12828" width="23.5703125" style="4" customWidth="1"/>
    <col min="12829" max="12829" width="17.85546875" style="4" customWidth="1"/>
    <col min="12830" max="12830" width="11.5703125" style="4" bestFit="1" customWidth="1"/>
    <col min="12831" max="12832" width="20.140625" style="4" bestFit="1" customWidth="1"/>
    <col min="12833" max="12833" width="14.42578125" style="4" customWidth="1"/>
    <col min="12834" max="12834" width="9.140625" style="4" customWidth="1"/>
    <col min="12835" max="13064" width="9.140625" style="4"/>
    <col min="13065" max="13065" width="29.140625" style="4" customWidth="1"/>
    <col min="13066" max="13066" width="44.42578125" style="4" customWidth="1"/>
    <col min="13067" max="13067" width="24.42578125" style="4" bestFit="1" customWidth="1"/>
    <col min="13068" max="13068" width="17.85546875" style="4" customWidth="1"/>
    <col min="13069" max="13069" width="23.5703125" style="4" customWidth="1"/>
    <col min="13070" max="13070" width="28" style="4" bestFit="1" customWidth="1"/>
    <col min="13071" max="13071" width="51.28515625" style="4" customWidth="1"/>
    <col min="13072" max="13072" width="4.140625" style="4" bestFit="1" customWidth="1"/>
    <col min="13073" max="13073" width="6.85546875" style="4" customWidth="1"/>
    <col min="13074" max="13074" width="3.5703125" style="4" bestFit="1" customWidth="1"/>
    <col min="13075" max="13076" width="4.140625" style="4" bestFit="1" customWidth="1"/>
    <col min="13077" max="13077" width="3.85546875" style="4" customWidth="1"/>
    <col min="13078" max="13082" width="3.42578125" style="4" customWidth="1"/>
    <col min="13083" max="13083" width="16.85546875" style="4" customWidth="1"/>
    <col min="13084" max="13084" width="23.5703125" style="4" customWidth="1"/>
    <col min="13085" max="13085" width="17.85546875" style="4" customWidth="1"/>
    <col min="13086" max="13086" width="11.5703125" style="4" bestFit="1" customWidth="1"/>
    <col min="13087" max="13088" width="20.140625" style="4" bestFit="1" customWidth="1"/>
    <col min="13089" max="13089" width="14.42578125" style="4" customWidth="1"/>
    <col min="13090" max="13090" width="9.140625" style="4" customWidth="1"/>
    <col min="13091" max="13320" width="9.140625" style="4"/>
    <col min="13321" max="13321" width="29.140625" style="4" customWidth="1"/>
    <col min="13322" max="13322" width="44.42578125" style="4" customWidth="1"/>
    <col min="13323" max="13323" width="24.42578125" style="4" bestFit="1" customWidth="1"/>
    <col min="13324" max="13324" width="17.85546875" style="4" customWidth="1"/>
    <col min="13325" max="13325" width="23.5703125" style="4" customWidth="1"/>
    <col min="13326" max="13326" width="28" style="4" bestFit="1" customWidth="1"/>
    <col min="13327" max="13327" width="51.28515625" style="4" customWidth="1"/>
    <col min="13328" max="13328" width="4.140625" style="4" bestFit="1" customWidth="1"/>
    <col min="13329" max="13329" width="6.85546875" style="4" customWidth="1"/>
    <col min="13330" max="13330" width="3.5703125" style="4" bestFit="1" customWidth="1"/>
    <col min="13331" max="13332" width="4.140625" style="4" bestFit="1" customWidth="1"/>
    <col min="13333" max="13333" width="3.85546875" style="4" customWidth="1"/>
    <col min="13334" max="13338" width="3.42578125" style="4" customWidth="1"/>
    <col min="13339" max="13339" width="16.85546875" style="4" customWidth="1"/>
    <col min="13340" max="13340" width="23.5703125" style="4" customWidth="1"/>
    <col min="13341" max="13341" width="17.85546875" style="4" customWidth="1"/>
    <col min="13342" max="13342" width="11.5703125" style="4" bestFit="1" customWidth="1"/>
    <col min="13343" max="13344" width="20.140625" style="4" bestFit="1" customWidth="1"/>
    <col min="13345" max="13345" width="14.42578125" style="4" customWidth="1"/>
    <col min="13346" max="13346" width="9.140625" style="4" customWidth="1"/>
    <col min="13347" max="13576" width="9.140625" style="4"/>
    <col min="13577" max="13577" width="29.140625" style="4" customWidth="1"/>
    <col min="13578" max="13578" width="44.42578125" style="4" customWidth="1"/>
    <col min="13579" max="13579" width="24.42578125" style="4" bestFit="1" customWidth="1"/>
    <col min="13580" max="13580" width="17.85546875" style="4" customWidth="1"/>
    <col min="13581" max="13581" width="23.5703125" style="4" customWidth="1"/>
    <col min="13582" max="13582" width="28" style="4" bestFit="1" customWidth="1"/>
    <col min="13583" max="13583" width="51.28515625" style="4" customWidth="1"/>
    <col min="13584" max="13584" width="4.140625" style="4" bestFit="1" customWidth="1"/>
    <col min="13585" max="13585" width="6.85546875" style="4" customWidth="1"/>
    <col min="13586" max="13586" width="3.5703125" style="4" bestFit="1" customWidth="1"/>
    <col min="13587" max="13588" width="4.140625" style="4" bestFit="1" customWidth="1"/>
    <col min="13589" max="13589" width="3.85546875" style="4" customWidth="1"/>
    <col min="13590" max="13594" width="3.42578125" style="4" customWidth="1"/>
    <col min="13595" max="13595" width="16.85546875" style="4" customWidth="1"/>
    <col min="13596" max="13596" width="23.5703125" style="4" customWidth="1"/>
    <col min="13597" max="13597" width="17.85546875" style="4" customWidth="1"/>
    <col min="13598" max="13598" width="11.5703125" style="4" bestFit="1" customWidth="1"/>
    <col min="13599" max="13600" width="20.140625" style="4" bestFit="1" customWidth="1"/>
    <col min="13601" max="13601" width="14.42578125" style="4" customWidth="1"/>
    <col min="13602" max="13602" width="9.140625" style="4" customWidth="1"/>
    <col min="13603" max="13832" width="9.140625" style="4"/>
    <col min="13833" max="13833" width="29.140625" style="4" customWidth="1"/>
    <col min="13834" max="13834" width="44.42578125" style="4" customWidth="1"/>
    <col min="13835" max="13835" width="24.42578125" style="4" bestFit="1" customWidth="1"/>
    <col min="13836" max="13836" width="17.85546875" style="4" customWidth="1"/>
    <col min="13837" max="13837" width="23.5703125" style="4" customWidth="1"/>
    <col min="13838" max="13838" width="28" style="4" bestFit="1" customWidth="1"/>
    <col min="13839" max="13839" width="51.28515625" style="4" customWidth="1"/>
    <col min="13840" max="13840" width="4.140625" style="4" bestFit="1" customWidth="1"/>
    <col min="13841" max="13841" width="6.85546875" style="4" customWidth="1"/>
    <col min="13842" max="13842" width="3.5703125" style="4" bestFit="1" customWidth="1"/>
    <col min="13843" max="13844" width="4.140625" style="4" bestFit="1" customWidth="1"/>
    <col min="13845" max="13845" width="3.85546875" style="4" customWidth="1"/>
    <col min="13846" max="13850" width="3.42578125" style="4" customWidth="1"/>
    <col min="13851" max="13851" width="16.85546875" style="4" customWidth="1"/>
    <col min="13852" max="13852" width="23.5703125" style="4" customWidth="1"/>
    <col min="13853" max="13853" width="17.85546875" style="4" customWidth="1"/>
    <col min="13854" max="13854" width="11.5703125" style="4" bestFit="1" customWidth="1"/>
    <col min="13855" max="13856" width="20.140625" style="4" bestFit="1" customWidth="1"/>
    <col min="13857" max="13857" width="14.42578125" style="4" customWidth="1"/>
    <col min="13858" max="13858" width="9.140625" style="4" customWidth="1"/>
    <col min="13859" max="14088" width="9.140625" style="4"/>
    <col min="14089" max="14089" width="29.140625" style="4" customWidth="1"/>
    <col min="14090" max="14090" width="44.42578125" style="4" customWidth="1"/>
    <col min="14091" max="14091" width="24.42578125" style="4" bestFit="1" customWidth="1"/>
    <col min="14092" max="14092" width="17.85546875" style="4" customWidth="1"/>
    <col min="14093" max="14093" width="23.5703125" style="4" customWidth="1"/>
    <col min="14094" max="14094" width="28" style="4" bestFit="1" customWidth="1"/>
    <col min="14095" max="14095" width="51.28515625" style="4" customWidth="1"/>
    <col min="14096" max="14096" width="4.140625" style="4" bestFit="1" customWidth="1"/>
    <col min="14097" max="14097" width="6.85546875" style="4" customWidth="1"/>
    <col min="14098" max="14098" width="3.5703125" style="4" bestFit="1" customWidth="1"/>
    <col min="14099" max="14100" width="4.140625" style="4" bestFit="1" customWidth="1"/>
    <col min="14101" max="14101" width="3.85546875" style="4" customWidth="1"/>
    <col min="14102" max="14106" width="3.42578125" style="4" customWidth="1"/>
    <col min="14107" max="14107" width="16.85546875" style="4" customWidth="1"/>
    <col min="14108" max="14108" width="23.5703125" style="4" customWidth="1"/>
    <col min="14109" max="14109" width="17.85546875" style="4" customWidth="1"/>
    <col min="14110" max="14110" width="11.5703125" style="4" bestFit="1" customWidth="1"/>
    <col min="14111" max="14112" width="20.140625" style="4" bestFit="1" customWidth="1"/>
    <col min="14113" max="14113" width="14.42578125" style="4" customWidth="1"/>
    <col min="14114" max="14114" width="9.140625" style="4" customWidth="1"/>
    <col min="14115" max="14344" width="9.140625" style="4"/>
    <col min="14345" max="14345" width="29.140625" style="4" customWidth="1"/>
    <col min="14346" max="14346" width="44.42578125" style="4" customWidth="1"/>
    <col min="14347" max="14347" width="24.42578125" style="4" bestFit="1" customWidth="1"/>
    <col min="14348" max="14348" width="17.85546875" style="4" customWidth="1"/>
    <col min="14349" max="14349" width="23.5703125" style="4" customWidth="1"/>
    <col min="14350" max="14350" width="28" style="4" bestFit="1" customWidth="1"/>
    <col min="14351" max="14351" width="51.28515625" style="4" customWidth="1"/>
    <col min="14352" max="14352" width="4.140625" style="4" bestFit="1" customWidth="1"/>
    <col min="14353" max="14353" width="6.85546875" style="4" customWidth="1"/>
    <col min="14354" max="14354" width="3.5703125" style="4" bestFit="1" customWidth="1"/>
    <col min="14355" max="14356" width="4.140625" style="4" bestFit="1" customWidth="1"/>
    <col min="14357" max="14357" width="3.85546875" style="4" customWidth="1"/>
    <col min="14358" max="14362" width="3.42578125" style="4" customWidth="1"/>
    <col min="14363" max="14363" width="16.85546875" style="4" customWidth="1"/>
    <col min="14364" max="14364" width="23.5703125" style="4" customWidth="1"/>
    <col min="14365" max="14365" width="17.85546875" style="4" customWidth="1"/>
    <col min="14366" max="14366" width="11.5703125" style="4" bestFit="1" customWidth="1"/>
    <col min="14367" max="14368" width="20.140625" style="4" bestFit="1" customWidth="1"/>
    <col min="14369" max="14369" width="14.42578125" style="4" customWidth="1"/>
    <col min="14370" max="14370" width="9.140625" style="4" customWidth="1"/>
    <col min="14371" max="14600" width="9.140625" style="4"/>
    <col min="14601" max="14601" width="29.140625" style="4" customWidth="1"/>
    <col min="14602" max="14602" width="44.42578125" style="4" customWidth="1"/>
    <col min="14603" max="14603" width="24.42578125" style="4" bestFit="1" customWidth="1"/>
    <col min="14604" max="14604" width="17.85546875" style="4" customWidth="1"/>
    <col min="14605" max="14605" width="23.5703125" style="4" customWidth="1"/>
    <col min="14606" max="14606" width="28" style="4" bestFit="1" customWidth="1"/>
    <col min="14607" max="14607" width="51.28515625" style="4" customWidth="1"/>
    <col min="14608" max="14608" width="4.140625" style="4" bestFit="1" customWidth="1"/>
    <col min="14609" max="14609" width="6.85546875" style="4" customWidth="1"/>
    <col min="14610" max="14610" width="3.5703125" style="4" bestFit="1" customWidth="1"/>
    <col min="14611" max="14612" width="4.140625" style="4" bestFit="1" customWidth="1"/>
    <col min="14613" max="14613" width="3.85546875" style="4" customWidth="1"/>
    <col min="14614" max="14618" width="3.42578125" style="4" customWidth="1"/>
    <col min="14619" max="14619" width="16.85546875" style="4" customWidth="1"/>
    <col min="14620" max="14620" width="23.5703125" style="4" customWidth="1"/>
    <col min="14621" max="14621" width="17.85546875" style="4" customWidth="1"/>
    <col min="14622" max="14622" width="11.5703125" style="4" bestFit="1" customWidth="1"/>
    <col min="14623" max="14624" width="20.140625" style="4" bestFit="1" customWidth="1"/>
    <col min="14625" max="14625" width="14.42578125" style="4" customWidth="1"/>
    <col min="14626" max="14626" width="9.140625" style="4" customWidth="1"/>
    <col min="14627" max="14856" width="9.140625" style="4"/>
    <col min="14857" max="14857" width="29.140625" style="4" customWidth="1"/>
    <col min="14858" max="14858" width="44.42578125" style="4" customWidth="1"/>
    <col min="14859" max="14859" width="24.42578125" style="4" bestFit="1" customWidth="1"/>
    <col min="14860" max="14860" width="17.85546875" style="4" customWidth="1"/>
    <col min="14861" max="14861" width="23.5703125" style="4" customWidth="1"/>
    <col min="14862" max="14862" width="28" style="4" bestFit="1" customWidth="1"/>
    <col min="14863" max="14863" width="51.28515625" style="4" customWidth="1"/>
    <col min="14864" max="14864" width="4.140625" style="4" bestFit="1" customWidth="1"/>
    <col min="14865" max="14865" width="6.85546875" style="4" customWidth="1"/>
    <col min="14866" max="14866" width="3.5703125" style="4" bestFit="1" customWidth="1"/>
    <col min="14867" max="14868" width="4.140625" style="4" bestFit="1" customWidth="1"/>
    <col min="14869" max="14869" width="3.85546875" style="4" customWidth="1"/>
    <col min="14870" max="14874" width="3.42578125" style="4" customWidth="1"/>
    <col min="14875" max="14875" width="16.85546875" style="4" customWidth="1"/>
    <col min="14876" max="14876" width="23.5703125" style="4" customWidth="1"/>
    <col min="14877" max="14877" width="17.85546875" style="4" customWidth="1"/>
    <col min="14878" max="14878" width="11.5703125" style="4" bestFit="1" customWidth="1"/>
    <col min="14879" max="14880" width="20.140625" style="4" bestFit="1" customWidth="1"/>
    <col min="14881" max="14881" width="14.42578125" style="4" customWidth="1"/>
    <col min="14882" max="14882" width="9.140625" style="4" customWidth="1"/>
    <col min="14883" max="15112" width="9.140625" style="4"/>
    <col min="15113" max="15113" width="29.140625" style="4" customWidth="1"/>
    <col min="15114" max="15114" width="44.42578125" style="4" customWidth="1"/>
    <col min="15115" max="15115" width="24.42578125" style="4" bestFit="1" customWidth="1"/>
    <col min="15116" max="15116" width="17.85546875" style="4" customWidth="1"/>
    <col min="15117" max="15117" width="23.5703125" style="4" customWidth="1"/>
    <col min="15118" max="15118" width="28" style="4" bestFit="1" customWidth="1"/>
    <col min="15119" max="15119" width="51.28515625" style="4" customWidth="1"/>
    <col min="15120" max="15120" width="4.140625" style="4" bestFit="1" customWidth="1"/>
    <col min="15121" max="15121" width="6.85546875" style="4" customWidth="1"/>
    <col min="15122" max="15122" width="3.5703125" style="4" bestFit="1" customWidth="1"/>
    <col min="15123" max="15124" width="4.140625" style="4" bestFit="1" customWidth="1"/>
    <col min="15125" max="15125" width="3.85546875" style="4" customWidth="1"/>
    <col min="15126" max="15130" width="3.42578125" style="4" customWidth="1"/>
    <col min="15131" max="15131" width="16.85546875" style="4" customWidth="1"/>
    <col min="15132" max="15132" width="23.5703125" style="4" customWidth="1"/>
    <col min="15133" max="15133" width="17.85546875" style="4" customWidth="1"/>
    <col min="15134" max="15134" width="11.5703125" style="4" bestFit="1" customWidth="1"/>
    <col min="15135" max="15136" width="20.140625" style="4" bestFit="1" customWidth="1"/>
    <col min="15137" max="15137" width="14.42578125" style="4" customWidth="1"/>
    <col min="15138" max="15138" width="9.140625" style="4" customWidth="1"/>
    <col min="15139" max="15368" width="9.140625" style="4"/>
    <col min="15369" max="15369" width="29.140625" style="4" customWidth="1"/>
    <col min="15370" max="15370" width="44.42578125" style="4" customWidth="1"/>
    <col min="15371" max="15371" width="24.42578125" style="4" bestFit="1" customWidth="1"/>
    <col min="15372" max="15372" width="17.85546875" style="4" customWidth="1"/>
    <col min="15373" max="15373" width="23.5703125" style="4" customWidth="1"/>
    <col min="15374" max="15374" width="28" style="4" bestFit="1" customWidth="1"/>
    <col min="15375" max="15375" width="51.28515625" style="4" customWidth="1"/>
    <col min="15376" max="15376" width="4.140625" style="4" bestFit="1" customWidth="1"/>
    <col min="15377" max="15377" width="6.85546875" style="4" customWidth="1"/>
    <col min="15378" max="15378" width="3.5703125" style="4" bestFit="1" customWidth="1"/>
    <col min="15379" max="15380" width="4.140625" style="4" bestFit="1" customWidth="1"/>
    <col min="15381" max="15381" width="3.85546875" style="4" customWidth="1"/>
    <col min="15382" max="15386" width="3.42578125" style="4" customWidth="1"/>
    <col min="15387" max="15387" width="16.85546875" style="4" customWidth="1"/>
    <col min="15388" max="15388" width="23.5703125" style="4" customWidth="1"/>
    <col min="15389" max="15389" width="17.85546875" style="4" customWidth="1"/>
    <col min="15390" max="15390" width="11.5703125" style="4" bestFit="1" customWidth="1"/>
    <col min="15391" max="15392" width="20.140625" style="4" bestFit="1" customWidth="1"/>
    <col min="15393" max="15393" width="14.42578125" style="4" customWidth="1"/>
    <col min="15394" max="15394" width="9.140625" style="4" customWidth="1"/>
    <col min="15395" max="15624" width="9.140625" style="4"/>
    <col min="15625" max="15625" width="29.140625" style="4" customWidth="1"/>
    <col min="15626" max="15626" width="44.42578125" style="4" customWidth="1"/>
    <col min="15627" max="15627" width="24.42578125" style="4" bestFit="1" customWidth="1"/>
    <col min="15628" max="15628" width="17.85546875" style="4" customWidth="1"/>
    <col min="15629" max="15629" width="23.5703125" style="4" customWidth="1"/>
    <col min="15630" max="15630" width="28" style="4" bestFit="1" customWidth="1"/>
    <col min="15631" max="15631" width="51.28515625" style="4" customWidth="1"/>
    <col min="15632" max="15632" width="4.140625" style="4" bestFit="1" customWidth="1"/>
    <col min="15633" max="15633" width="6.85546875" style="4" customWidth="1"/>
    <col min="15634" max="15634" width="3.5703125" style="4" bestFit="1" customWidth="1"/>
    <col min="15635" max="15636" width="4.140625" style="4" bestFit="1" customWidth="1"/>
    <col min="15637" max="15637" width="3.85546875" style="4" customWidth="1"/>
    <col min="15638" max="15642" width="3.42578125" style="4" customWidth="1"/>
    <col min="15643" max="15643" width="16.85546875" style="4" customWidth="1"/>
    <col min="15644" max="15644" width="23.5703125" style="4" customWidth="1"/>
    <col min="15645" max="15645" width="17.85546875" style="4" customWidth="1"/>
    <col min="15646" max="15646" width="11.5703125" style="4" bestFit="1" customWidth="1"/>
    <col min="15647" max="15648" width="20.140625" style="4" bestFit="1" customWidth="1"/>
    <col min="15649" max="15649" width="14.42578125" style="4" customWidth="1"/>
    <col min="15650" max="15650" width="9.140625" style="4" customWidth="1"/>
    <col min="15651" max="15880" width="9.140625" style="4"/>
    <col min="15881" max="15881" width="29.140625" style="4" customWidth="1"/>
    <col min="15882" max="15882" width="44.42578125" style="4" customWidth="1"/>
    <col min="15883" max="15883" width="24.42578125" style="4" bestFit="1" customWidth="1"/>
    <col min="15884" max="15884" width="17.85546875" style="4" customWidth="1"/>
    <col min="15885" max="15885" width="23.5703125" style="4" customWidth="1"/>
    <col min="15886" max="15886" width="28" style="4" bestFit="1" customWidth="1"/>
    <col min="15887" max="15887" width="51.28515625" style="4" customWidth="1"/>
    <col min="15888" max="15888" width="4.140625" style="4" bestFit="1" customWidth="1"/>
    <col min="15889" max="15889" width="6.85546875" style="4" customWidth="1"/>
    <col min="15890" max="15890" width="3.5703125" style="4" bestFit="1" customWidth="1"/>
    <col min="15891" max="15892" width="4.140625" style="4" bestFit="1" customWidth="1"/>
    <col min="15893" max="15893" width="3.85546875" style="4" customWidth="1"/>
    <col min="15894" max="15898" width="3.42578125" style="4" customWidth="1"/>
    <col min="15899" max="15899" width="16.85546875" style="4" customWidth="1"/>
    <col min="15900" max="15900" width="23.5703125" style="4" customWidth="1"/>
    <col min="15901" max="15901" width="17.85546875" style="4" customWidth="1"/>
    <col min="15902" max="15902" width="11.5703125" style="4" bestFit="1" customWidth="1"/>
    <col min="15903" max="15904" width="20.140625" style="4" bestFit="1" customWidth="1"/>
    <col min="15905" max="15905" width="14.42578125" style="4" customWidth="1"/>
    <col min="15906" max="15906" width="9.140625" style="4" customWidth="1"/>
    <col min="15907" max="16136" width="9.140625" style="4"/>
    <col min="16137" max="16137" width="29.140625" style="4" customWidth="1"/>
    <col min="16138" max="16138" width="44.42578125" style="4" customWidth="1"/>
    <col min="16139" max="16139" width="24.42578125" style="4" bestFit="1" customWidth="1"/>
    <col min="16140" max="16140" width="17.85546875" style="4" customWidth="1"/>
    <col min="16141" max="16141" width="23.5703125" style="4" customWidth="1"/>
    <col min="16142" max="16142" width="28" style="4" bestFit="1" customWidth="1"/>
    <col min="16143" max="16143" width="51.28515625" style="4" customWidth="1"/>
    <col min="16144" max="16144" width="4.140625" style="4" bestFit="1" customWidth="1"/>
    <col min="16145" max="16145" width="6.85546875" style="4" customWidth="1"/>
    <col min="16146" max="16146" width="3.5703125" style="4" bestFit="1" customWidth="1"/>
    <col min="16147" max="16148" width="4.140625" style="4" bestFit="1" customWidth="1"/>
    <col min="16149" max="16149" width="3.85546875" style="4" customWidth="1"/>
    <col min="16150" max="16154" width="3.42578125" style="4" customWidth="1"/>
    <col min="16155" max="16155" width="16.85546875" style="4" customWidth="1"/>
    <col min="16156" max="16156" width="23.5703125" style="4" customWidth="1"/>
    <col min="16157" max="16157" width="17.85546875" style="4" customWidth="1"/>
    <col min="16158" max="16158" width="11.5703125" style="4" bestFit="1" customWidth="1"/>
    <col min="16159" max="16160" width="20.140625" style="4" bestFit="1" customWidth="1"/>
    <col min="16161" max="16161" width="14.42578125" style="4" customWidth="1"/>
    <col min="16162" max="16162" width="9.140625" style="4" customWidth="1"/>
    <col min="16163" max="16384" width="9.140625" style="4"/>
  </cols>
  <sheetData>
    <row r="1" spans="1:135" ht="16.5" customHeight="1">
      <c r="A1" s="24"/>
      <c r="B1" s="1"/>
      <c r="C1" s="2" t="s">
        <v>1</v>
      </c>
      <c r="D1" s="3" t="s">
        <v>25</v>
      </c>
      <c r="E1" s="3"/>
      <c r="F1" s="3"/>
      <c r="G1" s="3"/>
      <c r="H1" s="3"/>
      <c r="I1" s="3"/>
      <c r="J1" s="3"/>
      <c r="K1" s="3"/>
      <c r="L1" s="3"/>
      <c r="M1" s="3"/>
    </row>
    <row r="2" spans="1:135" ht="16.5" customHeight="1">
      <c r="A2" s="24"/>
      <c r="B2" s="1"/>
      <c r="C2" s="2" t="s">
        <v>2</v>
      </c>
      <c r="D2" s="3" t="s">
        <v>52</v>
      </c>
      <c r="E2" s="3"/>
      <c r="F2" s="3"/>
      <c r="G2" s="3"/>
      <c r="H2" s="3"/>
      <c r="I2" s="3"/>
      <c r="J2" s="3"/>
      <c r="K2" s="3"/>
      <c r="L2" s="3"/>
      <c r="M2" s="3"/>
      <c r="BK2"/>
      <c r="BL2"/>
      <c r="BM2"/>
    </row>
    <row r="3" spans="1:135" ht="16.5" customHeight="1">
      <c r="A3" s="24"/>
      <c r="B3" s="1"/>
      <c r="C3" s="2" t="s">
        <v>3</v>
      </c>
      <c r="D3" s="3" t="s">
        <v>52</v>
      </c>
      <c r="E3" s="3"/>
      <c r="F3" s="3"/>
      <c r="G3" s="3"/>
      <c r="H3" s="3"/>
      <c r="I3" s="3"/>
      <c r="J3" s="3"/>
      <c r="K3" s="3"/>
      <c r="L3" s="3"/>
      <c r="M3" s="3"/>
      <c r="BK3"/>
      <c r="BL3"/>
      <c r="BM3"/>
    </row>
    <row r="4" spans="1:135" ht="16.5" customHeight="1">
      <c r="A4" s="24"/>
      <c r="B4" s="1"/>
      <c r="C4" s="2" t="s">
        <v>4</v>
      </c>
      <c r="D4" s="52" t="s">
        <v>53</v>
      </c>
      <c r="E4" s="3"/>
      <c r="F4" s="3"/>
      <c r="G4" s="3"/>
      <c r="H4" s="3"/>
      <c r="I4" s="3"/>
      <c r="J4" s="3"/>
      <c r="K4" s="3"/>
      <c r="L4" s="3"/>
      <c r="M4" s="3"/>
      <c r="BK4"/>
      <c r="BL4"/>
      <c r="BM4"/>
    </row>
    <row r="5" spans="1:135" ht="16.5" customHeight="1">
      <c r="A5" s="24" t="s">
        <v>0</v>
      </c>
      <c r="B5" s="1"/>
      <c r="C5" s="2" t="s">
        <v>5</v>
      </c>
      <c r="D5" s="3" t="s">
        <v>94</v>
      </c>
      <c r="E5" s="3"/>
      <c r="F5" s="3"/>
      <c r="G5" s="3"/>
      <c r="H5" s="3"/>
      <c r="I5" s="3"/>
      <c r="J5" s="3"/>
      <c r="K5" s="3"/>
      <c r="L5" s="3"/>
      <c r="M5" s="3"/>
      <c r="BK5"/>
      <c r="BL5"/>
      <c r="BM5"/>
    </row>
    <row r="6" spans="1:135" ht="15" customHeight="1">
      <c r="A6" s="24"/>
      <c r="B6" s="1"/>
      <c r="C6" s="5" t="s">
        <v>6</v>
      </c>
      <c r="BK6"/>
      <c r="BL6"/>
      <c r="BM6"/>
    </row>
    <row r="7" spans="1:135" ht="15" customHeight="1">
      <c r="A7" s="24"/>
      <c r="B7" s="1"/>
      <c r="C7" s="5"/>
      <c r="D7" s="5"/>
      <c r="BK7"/>
      <c r="BL7"/>
      <c r="BM7"/>
    </row>
    <row r="8" spans="1:135" ht="15" customHeight="1">
      <c r="A8" s="24"/>
      <c r="B8" s="1"/>
      <c r="C8" s="5"/>
      <c r="E8" s="5"/>
      <c r="F8" s="5"/>
      <c r="G8" s="5"/>
      <c r="H8" s="5"/>
      <c r="I8" s="5"/>
      <c r="J8" s="5"/>
      <c r="K8" s="5"/>
      <c r="L8" s="5"/>
      <c r="M8" s="5"/>
    </row>
    <row r="9" spans="1:135" ht="12.75" thickBot="1"/>
    <row r="10" spans="1:135" s="7" customFormat="1" ht="18" customHeight="1" thickBot="1">
      <c r="A10" s="25"/>
      <c r="B10" s="54"/>
      <c r="C10" s="84"/>
      <c r="D10" s="19"/>
      <c r="E10" s="19"/>
      <c r="F10" s="319" t="s">
        <v>31</v>
      </c>
      <c r="G10" s="320"/>
      <c r="H10" s="320"/>
      <c r="I10" s="320"/>
      <c r="J10" s="320"/>
      <c r="K10" s="320"/>
      <c r="L10" s="320"/>
      <c r="M10" s="321"/>
      <c r="N10" s="319" t="s">
        <v>40</v>
      </c>
      <c r="O10" s="320"/>
      <c r="P10" s="320"/>
      <c r="Q10" s="320"/>
      <c r="R10" s="320"/>
      <c r="S10" s="320"/>
      <c r="T10" s="320"/>
      <c r="U10" s="320"/>
      <c r="V10" s="83" t="s">
        <v>41</v>
      </c>
      <c r="W10" s="322" t="s">
        <v>44</v>
      </c>
      <c r="X10" s="323"/>
      <c r="Y10" s="324" t="s">
        <v>15</v>
      </c>
      <c r="Z10" s="325"/>
      <c r="AA10" s="325"/>
      <c r="AB10" s="325"/>
      <c r="AC10" s="325"/>
      <c r="AD10" s="326"/>
      <c r="AE10" s="307" t="s">
        <v>51</v>
      </c>
      <c r="AF10" s="308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</row>
    <row r="11" spans="1:135" s="7" customFormat="1" ht="18" customHeight="1">
      <c r="A11" s="81" t="s">
        <v>27</v>
      </c>
      <c r="B11" s="14" t="s">
        <v>28</v>
      </c>
      <c r="C11" s="82" t="s">
        <v>47</v>
      </c>
      <c r="D11" s="14" t="s">
        <v>29</v>
      </c>
      <c r="E11" s="14" t="s">
        <v>48</v>
      </c>
      <c r="F11" s="315" t="s">
        <v>33</v>
      </c>
      <c r="G11" s="316"/>
      <c r="H11" s="317"/>
      <c r="I11" s="315" t="s">
        <v>37</v>
      </c>
      <c r="J11" s="316"/>
      <c r="K11" s="317"/>
      <c r="L11" s="315" t="s">
        <v>32</v>
      </c>
      <c r="M11" s="317"/>
      <c r="N11" s="315" t="s">
        <v>33</v>
      </c>
      <c r="O11" s="316"/>
      <c r="P11" s="317"/>
      <c r="Q11" s="315" t="s">
        <v>37</v>
      </c>
      <c r="R11" s="316"/>
      <c r="S11" s="317"/>
      <c r="T11" s="315" t="s">
        <v>32</v>
      </c>
      <c r="U11" s="316"/>
      <c r="V11" s="81" t="s">
        <v>42</v>
      </c>
      <c r="W11" s="81" t="s">
        <v>43</v>
      </c>
      <c r="X11" s="81" t="s">
        <v>43</v>
      </c>
      <c r="Y11" s="20" t="s">
        <v>17</v>
      </c>
      <c r="Z11" s="21" t="s">
        <v>16</v>
      </c>
      <c r="AA11" s="50" t="s">
        <v>45</v>
      </c>
      <c r="AB11" s="21" t="s">
        <v>46</v>
      </c>
      <c r="AC11" s="133" t="s">
        <v>46</v>
      </c>
      <c r="AD11" s="75"/>
      <c r="AE11" s="309"/>
      <c r="AF11" s="310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</row>
    <row r="12" spans="1:135" s="6" customFormat="1" ht="27" customHeight="1" thickBot="1">
      <c r="A12" s="26"/>
      <c r="B12" s="55"/>
      <c r="C12" s="82"/>
      <c r="D12" s="14"/>
      <c r="E12" s="14"/>
      <c r="F12" s="15" t="s">
        <v>36</v>
      </c>
      <c r="G12" s="49" t="s">
        <v>34</v>
      </c>
      <c r="H12" s="49" t="s">
        <v>35</v>
      </c>
      <c r="I12" s="15" t="s">
        <v>36</v>
      </c>
      <c r="J12" s="49" t="s">
        <v>34</v>
      </c>
      <c r="K12" s="49" t="s">
        <v>35</v>
      </c>
      <c r="L12" s="49" t="s">
        <v>38</v>
      </c>
      <c r="M12" s="49" t="s">
        <v>39</v>
      </c>
      <c r="N12" s="15" t="s">
        <v>36</v>
      </c>
      <c r="O12" s="49" t="s">
        <v>34</v>
      </c>
      <c r="P12" s="49" t="s">
        <v>35</v>
      </c>
      <c r="Q12" s="15" t="s">
        <v>36</v>
      </c>
      <c r="R12" s="49" t="s">
        <v>34</v>
      </c>
      <c r="S12" s="49" t="s">
        <v>35</v>
      </c>
      <c r="T12" s="49" t="s">
        <v>38</v>
      </c>
      <c r="U12" s="49" t="s">
        <v>39</v>
      </c>
      <c r="V12" s="49"/>
      <c r="W12" s="49" t="s">
        <v>54</v>
      </c>
      <c r="X12" s="85" t="s">
        <v>81</v>
      </c>
      <c r="Y12" s="22"/>
      <c r="Z12" s="23"/>
      <c r="AA12" s="51"/>
      <c r="AB12" s="49" t="s">
        <v>54</v>
      </c>
      <c r="AC12" s="134" t="s">
        <v>81</v>
      </c>
      <c r="AD12" s="97"/>
      <c r="AE12" s="68" t="s">
        <v>49</v>
      </c>
      <c r="AF12" s="69" t="s">
        <v>50</v>
      </c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</row>
    <row r="13" spans="1:135" s="6" customFormat="1" ht="22.5" customHeight="1" thickBot="1">
      <c r="A13" s="111"/>
      <c r="B13" s="112"/>
      <c r="C13" s="113"/>
      <c r="D13" s="113"/>
      <c r="E13" s="113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49"/>
      <c r="W13" s="108"/>
      <c r="X13" s="108"/>
      <c r="Y13" s="108"/>
      <c r="Z13" s="108"/>
      <c r="AA13" s="109"/>
      <c r="AB13" s="108"/>
      <c r="AC13" s="135"/>
      <c r="AD13" s="110"/>
      <c r="AE13" s="20"/>
      <c r="AF13" s="75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</row>
    <row r="14" spans="1:135" ht="48" customHeight="1">
      <c r="A14" s="27" t="s">
        <v>55</v>
      </c>
      <c r="B14" s="44" t="s">
        <v>59</v>
      </c>
      <c r="C14" s="28" t="s">
        <v>57</v>
      </c>
      <c r="D14" s="29" t="s">
        <v>30</v>
      </c>
      <c r="E14" s="28" t="s">
        <v>61</v>
      </c>
      <c r="F14" s="65"/>
      <c r="G14" s="65"/>
      <c r="H14" s="65"/>
      <c r="I14" s="65"/>
      <c r="J14" s="65"/>
      <c r="K14" s="65"/>
      <c r="L14" s="65"/>
      <c r="M14" s="65"/>
      <c r="N14" s="60"/>
      <c r="O14" s="61"/>
      <c r="P14" s="61"/>
      <c r="Q14" s="61"/>
      <c r="R14" s="61"/>
      <c r="S14" s="61"/>
      <c r="T14" s="61"/>
      <c r="U14" s="61"/>
      <c r="V14" s="88">
        <v>36</v>
      </c>
      <c r="W14" s="138">
        <v>210</v>
      </c>
      <c r="X14" s="129">
        <v>209</v>
      </c>
      <c r="Y14" s="93">
        <v>433600</v>
      </c>
      <c r="Z14" s="94">
        <f t="shared" ref="Z14:Z21" si="0">AA14/Y14</f>
        <v>0.5</v>
      </c>
      <c r="AA14" s="140">
        <v>216800</v>
      </c>
      <c r="AB14" s="142">
        <f t="shared" ref="AB14:AB27" si="1">AA14/W14</f>
        <v>1032.3809523809523</v>
      </c>
      <c r="AC14" s="141">
        <f t="shared" ref="AC14:AC26" si="2">AA14/X14</f>
        <v>1037.3205741626793</v>
      </c>
      <c r="AD14" s="103"/>
      <c r="AE14" s="312"/>
      <c r="AF14" s="314"/>
      <c r="AG14" s="74"/>
      <c r="AH14" s="72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</row>
    <row r="15" spans="1:135" ht="48" customHeight="1">
      <c r="A15" s="27" t="s">
        <v>55</v>
      </c>
      <c r="B15" s="44" t="s">
        <v>59</v>
      </c>
      <c r="C15" s="28" t="s">
        <v>58</v>
      </c>
      <c r="D15" s="29" t="s">
        <v>30</v>
      </c>
      <c r="E15" s="28" t="s">
        <v>61</v>
      </c>
      <c r="F15" s="65"/>
      <c r="G15" s="65"/>
      <c r="H15" s="65"/>
      <c r="I15" s="65"/>
      <c r="J15" s="65"/>
      <c r="K15" s="65"/>
      <c r="L15" s="65"/>
      <c r="M15" s="65"/>
      <c r="N15" s="60"/>
      <c r="O15" s="61"/>
      <c r="P15" s="61"/>
      <c r="Q15" s="61"/>
      <c r="R15" s="61"/>
      <c r="S15" s="61"/>
      <c r="T15" s="61"/>
      <c r="U15" s="61"/>
      <c r="V15" s="88">
        <v>42</v>
      </c>
      <c r="W15" s="88">
        <v>274.5</v>
      </c>
      <c r="X15" s="129">
        <v>298.77499999999998</v>
      </c>
      <c r="Y15" s="93">
        <v>695100</v>
      </c>
      <c r="Z15" s="94">
        <f t="shared" si="0"/>
        <v>0.5</v>
      </c>
      <c r="AA15" s="140">
        <v>347550</v>
      </c>
      <c r="AB15" s="142">
        <f t="shared" si="1"/>
        <v>1266.1202185792349</v>
      </c>
      <c r="AC15" s="141">
        <f t="shared" si="2"/>
        <v>1163.2499372437453</v>
      </c>
      <c r="AD15" s="103"/>
      <c r="AE15" s="312"/>
      <c r="AF15" s="314"/>
      <c r="AG15" s="74"/>
      <c r="AH15" s="72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</row>
    <row r="16" spans="1:135" ht="48" customHeight="1">
      <c r="A16" s="27" t="s">
        <v>55</v>
      </c>
      <c r="B16" s="44" t="s">
        <v>64</v>
      </c>
      <c r="C16" s="28" t="s">
        <v>57</v>
      </c>
      <c r="D16" s="29" t="s">
        <v>30</v>
      </c>
      <c r="E16" s="28" t="s">
        <v>65</v>
      </c>
      <c r="F16" s="65"/>
      <c r="G16" s="65"/>
      <c r="H16" s="65"/>
      <c r="I16" s="65"/>
      <c r="J16" s="65"/>
      <c r="K16" s="65"/>
      <c r="L16" s="65"/>
      <c r="M16" s="65"/>
      <c r="N16" s="60"/>
      <c r="O16" s="61"/>
      <c r="P16" s="61"/>
      <c r="Q16" s="61"/>
      <c r="R16" s="61"/>
      <c r="S16" s="61"/>
      <c r="T16" s="61"/>
      <c r="U16" s="61"/>
      <c r="V16" s="88">
        <v>42</v>
      </c>
      <c r="W16" s="88">
        <v>229.5</v>
      </c>
      <c r="X16" s="129">
        <v>248.71</v>
      </c>
      <c r="Y16" s="93">
        <v>548100</v>
      </c>
      <c r="Z16" s="94">
        <f t="shared" si="0"/>
        <v>0.5</v>
      </c>
      <c r="AA16" s="140">
        <v>274050</v>
      </c>
      <c r="AB16" s="142">
        <f t="shared" si="1"/>
        <v>1194.1176470588234</v>
      </c>
      <c r="AC16" s="141">
        <f t="shared" si="2"/>
        <v>1101.8857303687025</v>
      </c>
      <c r="AD16" s="103"/>
      <c r="AE16" s="312"/>
      <c r="AF16" s="314"/>
      <c r="AG16" s="74"/>
      <c r="AH16" s="72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</row>
    <row r="17" spans="1:141" ht="48" customHeight="1">
      <c r="A17" s="27" t="s">
        <v>55</v>
      </c>
      <c r="B17" s="44" t="s">
        <v>64</v>
      </c>
      <c r="C17" s="28" t="s">
        <v>58</v>
      </c>
      <c r="D17" s="29" t="s">
        <v>30</v>
      </c>
      <c r="E17" s="28" t="s">
        <v>65</v>
      </c>
      <c r="F17" s="65"/>
      <c r="G17" s="65"/>
      <c r="H17" s="65"/>
      <c r="I17" s="65"/>
      <c r="J17" s="65"/>
      <c r="K17" s="65"/>
      <c r="L17" s="65"/>
      <c r="M17" s="65"/>
      <c r="N17" s="60"/>
      <c r="O17" s="61"/>
      <c r="P17" s="61"/>
      <c r="Q17" s="61"/>
      <c r="R17" s="61"/>
      <c r="S17" s="61"/>
      <c r="T17" s="61"/>
      <c r="U17" s="61"/>
      <c r="V17" s="88">
        <v>36</v>
      </c>
      <c r="W17" s="88">
        <v>196</v>
      </c>
      <c r="X17" s="129">
        <v>228</v>
      </c>
      <c r="Y17" s="93">
        <v>556200</v>
      </c>
      <c r="Z17" s="94">
        <f t="shared" si="0"/>
        <v>0.5</v>
      </c>
      <c r="AA17" s="140">
        <v>278100</v>
      </c>
      <c r="AB17" s="142">
        <f t="shared" si="1"/>
        <v>1418.8775510204082</v>
      </c>
      <c r="AC17" s="141">
        <f t="shared" si="2"/>
        <v>1219.7368421052631</v>
      </c>
      <c r="AD17" s="103"/>
      <c r="AE17" s="312"/>
      <c r="AF17" s="314"/>
      <c r="AG17" s="74"/>
      <c r="AH17" s="72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</row>
    <row r="18" spans="1:141" ht="48" customHeight="1">
      <c r="A18" s="27" t="s">
        <v>55</v>
      </c>
      <c r="B18" s="44" t="s">
        <v>66</v>
      </c>
      <c r="C18" s="28" t="s">
        <v>57</v>
      </c>
      <c r="D18" s="29" t="s">
        <v>30</v>
      </c>
      <c r="E18" s="28" t="s">
        <v>68</v>
      </c>
      <c r="F18" s="65"/>
      <c r="G18" s="65"/>
      <c r="H18" s="65"/>
      <c r="I18" s="65"/>
      <c r="J18" s="65"/>
      <c r="K18" s="65"/>
      <c r="L18" s="65"/>
      <c r="M18" s="65"/>
      <c r="N18" s="60"/>
      <c r="O18" s="61"/>
      <c r="P18" s="61"/>
      <c r="Q18" s="61"/>
      <c r="R18" s="61"/>
      <c r="S18" s="61"/>
      <c r="T18" s="61"/>
      <c r="U18" s="61"/>
      <c r="V18" s="88">
        <v>36</v>
      </c>
      <c r="W18" s="139">
        <v>176</v>
      </c>
      <c r="X18" s="129">
        <v>212.79999999999998</v>
      </c>
      <c r="Y18" s="93">
        <v>355300</v>
      </c>
      <c r="Z18" s="94">
        <f t="shared" si="0"/>
        <v>0.5</v>
      </c>
      <c r="AA18" s="140">
        <v>177650</v>
      </c>
      <c r="AB18" s="142">
        <f t="shared" si="1"/>
        <v>1009.375</v>
      </c>
      <c r="AC18" s="141">
        <f t="shared" si="2"/>
        <v>834.82142857142867</v>
      </c>
      <c r="AD18" s="103"/>
      <c r="AE18" s="312"/>
      <c r="AF18" s="314"/>
      <c r="AG18" s="74"/>
      <c r="AH18" s="72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</row>
    <row r="19" spans="1:141" ht="48" customHeight="1">
      <c r="A19" s="27" t="s">
        <v>55</v>
      </c>
      <c r="B19" s="44" t="s">
        <v>66</v>
      </c>
      <c r="C19" s="28" t="s">
        <v>58</v>
      </c>
      <c r="D19" s="29" t="s">
        <v>30</v>
      </c>
      <c r="E19" s="28" t="s">
        <v>68</v>
      </c>
      <c r="F19" s="65"/>
      <c r="G19" s="65"/>
      <c r="H19" s="65"/>
      <c r="I19" s="65"/>
      <c r="J19" s="65"/>
      <c r="K19" s="65"/>
      <c r="L19" s="65"/>
      <c r="M19" s="65"/>
      <c r="N19" s="60"/>
      <c r="O19" s="61"/>
      <c r="P19" s="61"/>
      <c r="Q19" s="61"/>
      <c r="R19" s="61"/>
      <c r="S19" s="61"/>
      <c r="T19" s="61"/>
      <c r="U19" s="61"/>
      <c r="V19" s="88">
        <v>42</v>
      </c>
      <c r="W19" s="137">
        <v>234.5</v>
      </c>
      <c r="X19" s="129">
        <v>258.39999999999998</v>
      </c>
      <c r="Y19" s="93">
        <v>477600</v>
      </c>
      <c r="Z19" s="94">
        <f t="shared" si="0"/>
        <v>0.5</v>
      </c>
      <c r="AA19" s="140">
        <v>238800</v>
      </c>
      <c r="AB19" s="142">
        <f t="shared" si="1"/>
        <v>1018.3368869936035</v>
      </c>
      <c r="AC19" s="141">
        <f t="shared" si="2"/>
        <v>924.14860681114556</v>
      </c>
      <c r="AD19" s="103"/>
      <c r="AE19" s="312"/>
      <c r="AF19" s="314"/>
      <c r="AG19" s="74"/>
      <c r="AH19" s="72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</row>
    <row r="20" spans="1:141" ht="48" customHeight="1">
      <c r="A20" s="27" t="s">
        <v>55</v>
      </c>
      <c r="B20" s="44" t="s">
        <v>67</v>
      </c>
      <c r="C20" s="28" t="s">
        <v>57</v>
      </c>
      <c r="D20" s="29" t="s">
        <v>30</v>
      </c>
      <c r="E20" s="28" t="s">
        <v>69</v>
      </c>
      <c r="F20" s="65"/>
      <c r="G20" s="65"/>
      <c r="H20" s="65"/>
      <c r="I20" s="65"/>
      <c r="J20" s="65"/>
      <c r="K20" s="65"/>
      <c r="L20" s="65"/>
      <c r="M20" s="65"/>
      <c r="N20" s="60"/>
      <c r="O20" s="61"/>
      <c r="P20" s="61"/>
      <c r="Q20" s="61"/>
      <c r="R20" s="61"/>
      <c r="S20" s="61"/>
      <c r="T20" s="61"/>
      <c r="U20" s="61"/>
      <c r="V20" s="88">
        <v>111</v>
      </c>
      <c r="W20" s="138">
        <v>425.5</v>
      </c>
      <c r="X20" s="129">
        <v>427.97499999999997</v>
      </c>
      <c r="Y20" s="93">
        <v>802900</v>
      </c>
      <c r="Z20" s="94">
        <f t="shared" si="0"/>
        <v>0.5</v>
      </c>
      <c r="AA20" s="140">
        <v>401450</v>
      </c>
      <c r="AB20" s="142">
        <f t="shared" si="1"/>
        <v>943.47826086956525</v>
      </c>
      <c r="AC20" s="141">
        <f t="shared" si="2"/>
        <v>938.02208072901465</v>
      </c>
      <c r="AD20" s="103"/>
      <c r="AE20" s="312"/>
      <c r="AF20" s="314"/>
      <c r="AG20" s="74"/>
      <c r="AH20" s="72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</row>
    <row r="21" spans="1:141" ht="48" customHeight="1">
      <c r="A21" s="27" t="s">
        <v>55</v>
      </c>
      <c r="B21" s="44" t="s">
        <v>67</v>
      </c>
      <c r="C21" s="28" t="s">
        <v>58</v>
      </c>
      <c r="D21" s="29" t="s">
        <v>30</v>
      </c>
      <c r="E21" s="28" t="s">
        <v>69</v>
      </c>
      <c r="F21" s="65"/>
      <c r="G21" s="65"/>
      <c r="H21" s="65"/>
      <c r="I21" s="65"/>
      <c r="J21" s="65"/>
      <c r="K21" s="65"/>
      <c r="L21" s="65"/>
      <c r="M21" s="65"/>
      <c r="N21" s="60"/>
      <c r="O21" s="61"/>
      <c r="P21" s="61"/>
      <c r="Q21" s="61"/>
      <c r="R21" s="61"/>
      <c r="S21" s="61"/>
      <c r="T21" s="61"/>
      <c r="U21" s="61"/>
      <c r="V21" s="88">
        <v>126</v>
      </c>
      <c r="W21" s="88">
        <v>458.5</v>
      </c>
      <c r="X21" s="129">
        <v>507.49</v>
      </c>
      <c r="Y21" s="93">
        <v>1052400</v>
      </c>
      <c r="Z21" s="94">
        <f t="shared" si="0"/>
        <v>0.5</v>
      </c>
      <c r="AA21" s="140">
        <v>526200</v>
      </c>
      <c r="AB21" s="142">
        <f t="shared" si="1"/>
        <v>1147.6553980370775</v>
      </c>
      <c r="AC21" s="141">
        <f t="shared" si="2"/>
        <v>1036.8677215314588</v>
      </c>
      <c r="AD21" s="103"/>
      <c r="AE21" s="312"/>
      <c r="AF21" s="314"/>
      <c r="AG21" s="74"/>
      <c r="AH21" s="72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</row>
    <row r="22" spans="1:141" ht="48" customHeight="1">
      <c r="A22" s="27" t="s">
        <v>71</v>
      </c>
      <c r="B22" s="44" t="s">
        <v>73</v>
      </c>
      <c r="C22" s="28" t="s">
        <v>57</v>
      </c>
      <c r="D22" s="29" t="s">
        <v>30</v>
      </c>
      <c r="E22" s="28" t="s">
        <v>74</v>
      </c>
      <c r="F22" s="65"/>
      <c r="G22" s="65"/>
      <c r="H22" s="65"/>
      <c r="I22" s="65"/>
      <c r="J22" s="65"/>
      <c r="K22" s="65"/>
      <c r="L22" s="65"/>
      <c r="M22" s="65"/>
      <c r="N22" s="60"/>
      <c r="O22" s="61"/>
      <c r="P22" s="61"/>
      <c r="Q22" s="61"/>
      <c r="R22" s="61"/>
      <c r="S22" s="61"/>
      <c r="T22" s="61"/>
      <c r="U22" s="61"/>
      <c r="V22" s="88">
        <v>76</v>
      </c>
      <c r="W22" s="138">
        <v>254.39999999999998</v>
      </c>
      <c r="X22" s="129">
        <v>197.22</v>
      </c>
      <c r="Y22" s="93"/>
      <c r="Z22" s="94"/>
      <c r="AA22" s="140">
        <v>169000</v>
      </c>
      <c r="AB22" s="142">
        <f t="shared" si="1"/>
        <v>664.308176100629</v>
      </c>
      <c r="AC22" s="141">
        <f t="shared" si="2"/>
        <v>856.91106378663426</v>
      </c>
      <c r="AD22" s="103"/>
      <c r="AE22" s="312"/>
      <c r="AF22" s="314"/>
      <c r="AG22" s="74"/>
      <c r="AH22" s="72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</row>
    <row r="23" spans="1:141" ht="48" customHeight="1">
      <c r="A23" s="27" t="s">
        <v>71</v>
      </c>
      <c r="B23" s="44" t="s">
        <v>73</v>
      </c>
      <c r="C23" s="28" t="s">
        <v>58</v>
      </c>
      <c r="D23" s="29" t="s">
        <v>30</v>
      </c>
      <c r="E23" s="28" t="s">
        <v>74</v>
      </c>
      <c r="F23" s="65"/>
      <c r="G23" s="65"/>
      <c r="H23" s="65"/>
      <c r="I23" s="65"/>
      <c r="J23" s="65"/>
      <c r="K23" s="65"/>
      <c r="L23" s="65"/>
      <c r="M23" s="65"/>
      <c r="N23" s="60"/>
      <c r="O23" s="61"/>
      <c r="P23" s="61"/>
      <c r="Q23" s="61"/>
      <c r="R23" s="61"/>
      <c r="S23" s="61"/>
      <c r="T23" s="61"/>
      <c r="U23" s="61"/>
      <c r="V23" s="88">
        <v>80</v>
      </c>
      <c r="W23" s="88">
        <v>284</v>
      </c>
      <c r="X23" s="129">
        <v>271.41499999999996</v>
      </c>
      <c r="Y23" s="93"/>
      <c r="Z23" s="94"/>
      <c r="AA23" s="140">
        <v>237000</v>
      </c>
      <c r="AB23" s="142">
        <f t="shared" si="1"/>
        <v>834.50704225352115</v>
      </c>
      <c r="AC23" s="141">
        <f t="shared" si="2"/>
        <v>873.20155481458301</v>
      </c>
      <c r="AD23" s="103"/>
      <c r="AE23" s="312"/>
      <c r="AF23" s="314"/>
      <c r="AG23" s="74"/>
      <c r="AH23" s="72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</row>
    <row r="24" spans="1:141" ht="48" customHeight="1">
      <c r="A24" s="27" t="s">
        <v>71</v>
      </c>
      <c r="B24" s="44" t="s">
        <v>75</v>
      </c>
      <c r="C24" s="28" t="s">
        <v>57</v>
      </c>
      <c r="D24" s="29" t="s">
        <v>30</v>
      </c>
      <c r="E24" s="28" t="s">
        <v>76</v>
      </c>
      <c r="F24" s="65"/>
      <c r="G24" s="65"/>
      <c r="H24" s="65"/>
      <c r="I24" s="65"/>
      <c r="J24" s="65"/>
      <c r="K24" s="65"/>
      <c r="L24" s="65"/>
      <c r="M24" s="65"/>
      <c r="N24" s="60"/>
      <c r="O24" s="61"/>
      <c r="P24" s="61"/>
      <c r="Q24" s="61"/>
      <c r="R24" s="61"/>
      <c r="S24" s="61"/>
      <c r="T24" s="61"/>
      <c r="U24" s="61"/>
      <c r="V24" s="88">
        <v>72</v>
      </c>
      <c r="W24" s="138">
        <v>334.8</v>
      </c>
      <c r="X24" s="129">
        <v>287.27999999999997</v>
      </c>
      <c r="Y24" s="93"/>
      <c r="Z24" s="94"/>
      <c r="AA24" s="140">
        <v>194000</v>
      </c>
      <c r="AB24" s="142">
        <f t="shared" si="1"/>
        <v>579.45041816009552</v>
      </c>
      <c r="AC24" s="141">
        <f t="shared" si="2"/>
        <v>675.2993595098859</v>
      </c>
      <c r="AD24" s="103"/>
      <c r="AE24" s="312"/>
      <c r="AF24" s="314"/>
      <c r="AG24" s="74"/>
      <c r="AH24" s="72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</row>
    <row r="25" spans="1:141" ht="48" customHeight="1">
      <c r="A25" s="27" t="s">
        <v>71</v>
      </c>
      <c r="B25" s="44" t="s">
        <v>75</v>
      </c>
      <c r="C25" s="28" t="s">
        <v>58</v>
      </c>
      <c r="D25" s="29" t="s">
        <v>30</v>
      </c>
      <c r="E25" s="28" t="s">
        <v>76</v>
      </c>
      <c r="F25" s="65"/>
      <c r="G25" s="65"/>
      <c r="H25" s="65"/>
      <c r="I25" s="65"/>
      <c r="J25" s="65"/>
      <c r="K25" s="65"/>
      <c r="L25" s="65"/>
      <c r="M25" s="65"/>
      <c r="N25" s="60"/>
      <c r="O25" s="61"/>
      <c r="P25" s="61"/>
      <c r="Q25" s="61"/>
      <c r="R25" s="61"/>
      <c r="S25" s="61"/>
      <c r="T25" s="61"/>
      <c r="U25" s="61"/>
      <c r="V25" s="88">
        <v>72</v>
      </c>
      <c r="W25" s="88">
        <v>291.60000000000002</v>
      </c>
      <c r="X25" s="129">
        <v>292.97999999999996</v>
      </c>
      <c r="Y25" s="89"/>
      <c r="Z25" s="90"/>
      <c r="AA25" s="140">
        <v>274000</v>
      </c>
      <c r="AB25" s="142">
        <f t="shared" si="1"/>
        <v>939.64334705075441</v>
      </c>
      <c r="AC25" s="141">
        <f t="shared" si="2"/>
        <v>935.21742098436766</v>
      </c>
      <c r="AD25" s="103"/>
      <c r="AE25" s="312"/>
      <c r="AF25" s="314"/>
      <c r="AG25" s="74"/>
      <c r="AH25" s="72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</row>
    <row r="26" spans="1:141" ht="48" customHeight="1">
      <c r="A26" s="27" t="s">
        <v>71</v>
      </c>
      <c r="B26" s="44" t="s">
        <v>77</v>
      </c>
      <c r="C26" s="28" t="s">
        <v>57</v>
      </c>
      <c r="D26" s="29" t="s">
        <v>30</v>
      </c>
      <c r="E26" s="28" t="s">
        <v>78</v>
      </c>
      <c r="F26" s="65"/>
      <c r="G26" s="65"/>
      <c r="H26" s="65"/>
      <c r="I26" s="65"/>
      <c r="J26" s="65"/>
      <c r="K26" s="65"/>
      <c r="L26" s="65"/>
      <c r="M26" s="65"/>
      <c r="N26" s="60"/>
      <c r="O26" s="61"/>
      <c r="P26" s="61"/>
      <c r="Q26" s="61"/>
      <c r="R26" s="61"/>
      <c r="S26" s="61"/>
      <c r="T26" s="61"/>
      <c r="U26" s="61"/>
      <c r="V26" s="88">
        <v>60</v>
      </c>
      <c r="W26" s="88">
        <v>270</v>
      </c>
      <c r="X26" s="129">
        <v>159.6</v>
      </c>
      <c r="Y26" s="89"/>
      <c r="Z26" s="90"/>
      <c r="AA26" s="140">
        <v>203000</v>
      </c>
      <c r="AB26" s="142">
        <f t="shared" si="1"/>
        <v>751.85185185185185</v>
      </c>
      <c r="AC26" s="141">
        <f t="shared" si="2"/>
        <v>1271.9298245614036</v>
      </c>
      <c r="AD26" s="103"/>
      <c r="AE26" s="312"/>
      <c r="AF26" s="314"/>
      <c r="AG26" s="74"/>
      <c r="AH26" s="72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</row>
    <row r="27" spans="1:141" ht="48" customHeight="1" thickBot="1">
      <c r="A27" s="27" t="s">
        <v>71</v>
      </c>
      <c r="B27" s="44" t="s">
        <v>77</v>
      </c>
      <c r="C27" s="28" t="s">
        <v>58</v>
      </c>
      <c r="D27" s="29" t="s">
        <v>30</v>
      </c>
      <c r="E27" s="28" t="s">
        <v>78</v>
      </c>
      <c r="F27" s="65"/>
      <c r="G27" s="65"/>
      <c r="H27" s="65"/>
      <c r="I27" s="65"/>
      <c r="J27" s="65"/>
      <c r="K27" s="65"/>
      <c r="L27" s="65"/>
      <c r="M27" s="65"/>
      <c r="N27" s="60"/>
      <c r="O27" s="61"/>
      <c r="P27" s="61"/>
      <c r="Q27" s="61"/>
      <c r="R27" s="61"/>
      <c r="S27" s="61"/>
      <c r="T27" s="61"/>
      <c r="U27" s="61"/>
      <c r="V27" s="88">
        <v>62</v>
      </c>
      <c r="W27" s="88">
        <v>270</v>
      </c>
      <c r="X27" s="129">
        <v>159.6</v>
      </c>
      <c r="Y27" s="89"/>
      <c r="Z27" s="90"/>
      <c r="AA27" s="140">
        <v>242000</v>
      </c>
      <c r="AB27" s="142">
        <f t="shared" si="1"/>
        <v>896.2962962962963</v>
      </c>
      <c r="AC27" s="141">
        <f>AA27/X27</f>
        <v>1516.2907268170427</v>
      </c>
      <c r="AD27" s="104"/>
      <c r="AE27" s="312"/>
      <c r="AF27" s="314"/>
      <c r="AG27" s="74"/>
      <c r="AH27" s="72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</row>
    <row r="28" spans="1:141" ht="48" customHeight="1">
      <c r="A28" s="114"/>
      <c r="B28" s="115"/>
      <c r="C28" s="116"/>
      <c r="D28" s="117"/>
      <c r="E28" s="116"/>
      <c r="F28" s="118"/>
      <c r="G28" s="118"/>
      <c r="H28" s="118"/>
      <c r="I28" s="118"/>
      <c r="J28" s="118"/>
      <c r="K28" s="118"/>
      <c r="L28" s="118"/>
      <c r="M28" s="118"/>
      <c r="N28" s="119"/>
      <c r="O28" s="119"/>
      <c r="P28" s="119"/>
      <c r="Q28" s="119"/>
      <c r="R28" s="119"/>
      <c r="S28" s="119"/>
      <c r="T28" s="119"/>
      <c r="U28" s="119"/>
      <c r="V28" s="120"/>
      <c r="W28" s="120"/>
      <c r="X28" s="132"/>
      <c r="Y28" s="121"/>
      <c r="Z28" s="122"/>
      <c r="AA28" s="123"/>
      <c r="AB28" s="124"/>
      <c r="AC28" s="124"/>
      <c r="AD28" s="125"/>
      <c r="AE28" s="126"/>
      <c r="AF28" s="126"/>
      <c r="AG28" s="74"/>
      <c r="AH28" s="72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</row>
    <row r="29" spans="1:141" ht="15">
      <c r="A29" s="3"/>
      <c r="B29" s="16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72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</row>
    <row r="30" spans="1:141" ht="14.25">
      <c r="A30" s="31"/>
      <c r="B30" s="16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11"/>
      <c r="Z30" s="11"/>
      <c r="AA30" s="73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</row>
    <row r="31" spans="1:141" ht="15.75" thickBot="1">
      <c r="A31" s="3"/>
      <c r="B31" s="16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73"/>
      <c r="AB31" s="73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</row>
    <row r="32" spans="1:141" ht="15">
      <c r="A32" s="32" t="s">
        <v>18</v>
      </c>
      <c r="B32" s="33" t="s">
        <v>23</v>
      </c>
      <c r="C32" s="34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64"/>
      <c r="Z32" s="64"/>
      <c r="AA32" s="73"/>
      <c r="AB32" s="73"/>
      <c r="AC32" s="73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</row>
    <row r="33" spans="1:141" ht="15">
      <c r="A33" s="18"/>
      <c r="B33" s="35" t="s">
        <v>19</v>
      </c>
      <c r="C33" s="36">
        <f>SUM(AA14:AA27)</f>
        <v>3779600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57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64"/>
      <c r="Z33" s="64"/>
      <c r="AA33" s="73"/>
      <c r="AB33" s="73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</row>
    <row r="34" spans="1:141" ht="15">
      <c r="A34" s="18"/>
      <c r="B34" s="35" t="s">
        <v>26</v>
      </c>
      <c r="C34" s="56">
        <f>C33*0.013</f>
        <v>49134.799999999996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64"/>
      <c r="Z34" s="64"/>
      <c r="AA34" s="11"/>
      <c r="AB34" s="73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</row>
    <row r="35" spans="1:141" ht="15">
      <c r="A35" s="18"/>
      <c r="B35" s="37" t="s">
        <v>20</v>
      </c>
      <c r="C35" s="38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64"/>
      <c r="AA35" s="11"/>
      <c r="AB35" s="73"/>
      <c r="AC35" s="57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</row>
    <row r="36" spans="1:141" ht="20.25">
      <c r="A36" s="18"/>
      <c r="B36" s="37" t="s">
        <v>24</v>
      </c>
      <c r="C36" s="38">
        <f>SUM(C33:C34)</f>
        <v>3828734.8</v>
      </c>
      <c r="D36" s="41"/>
      <c r="E36" s="42"/>
      <c r="F36" s="42"/>
      <c r="G36" s="42"/>
      <c r="H36" s="42"/>
      <c r="I36" s="42"/>
      <c r="J36" s="42"/>
      <c r="K36" s="42"/>
      <c r="L36" s="42"/>
      <c r="M36" s="42"/>
      <c r="N36" s="11"/>
      <c r="O36" s="11"/>
      <c r="P36" s="11"/>
      <c r="Q36" s="11"/>
      <c r="S36" s="11"/>
      <c r="T36" s="11"/>
      <c r="U36" s="11"/>
      <c r="V36" s="11"/>
      <c r="W36" s="11"/>
      <c r="X36" s="11"/>
      <c r="Y36" s="11"/>
      <c r="Z36" s="64"/>
      <c r="AA36" s="11"/>
      <c r="AB36" s="73"/>
      <c r="AC36" s="57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</row>
    <row r="37" spans="1:141" ht="20.25">
      <c r="A37" s="18"/>
      <c r="B37" s="37" t="s">
        <v>21</v>
      </c>
      <c r="C37" s="38">
        <f>0.23*C36</f>
        <v>880609.00399999996</v>
      </c>
      <c r="D37" s="41"/>
      <c r="E37" s="42"/>
      <c r="F37" s="42"/>
      <c r="G37" s="42"/>
      <c r="H37" s="42"/>
      <c r="I37" s="42"/>
      <c r="J37" s="42"/>
      <c r="K37" s="42"/>
      <c r="L37" s="42"/>
      <c r="M37" s="42"/>
      <c r="N37" s="11"/>
      <c r="O37" s="11"/>
      <c r="P37" s="11"/>
      <c r="Q37" s="11"/>
      <c r="S37" s="11"/>
      <c r="T37" s="11"/>
      <c r="U37" s="11"/>
      <c r="V37" s="11"/>
      <c r="W37" s="11"/>
      <c r="X37" s="11"/>
      <c r="Y37" s="11"/>
      <c r="Z37" s="11"/>
      <c r="AA37" s="11"/>
      <c r="AB37" s="73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</row>
    <row r="38" spans="1:141" ht="23.25" customHeight="1" thickBot="1">
      <c r="A38" s="17"/>
      <c r="B38" s="39" t="s">
        <v>22</v>
      </c>
      <c r="C38" s="40">
        <f>C36+C37</f>
        <v>4709343.8039999995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>
        <f>V30*Z30*100</f>
        <v>0</v>
      </c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</row>
    <row r="39" spans="1:141" ht="15">
      <c r="A39" s="3"/>
      <c r="B39" s="16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>
        <f>V31*Z31*100</f>
        <v>0</v>
      </c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</row>
    <row r="40" spans="1:141" ht="15">
      <c r="A40" s="3"/>
      <c r="B40" s="16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</row>
    <row r="41" spans="1:141" ht="15">
      <c r="A41" s="3"/>
      <c r="B41" s="16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</row>
    <row r="42" spans="1:141" ht="15">
      <c r="A42" s="3"/>
      <c r="B42" s="1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</row>
    <row r="43" spans="1:141" ht="15">
      <c r="A43" s="3" t="s">
        <v>7</v>
      </c>
      <c r="B43" s="16"/>
      <c r="C43" s="11"/>
      <c r="D43" s="11"/>
      <c r="E43" s="11"/>
      <c r="F43" s="67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0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</row>
    <row r="44" spans="1:141" ht="15">
      <c r="A44" s="3" t="s">
        <v>8</v>
      </c>
      <c r="B44" s="16"/>
      <c r="C44" s="11"/>
      <c r="D44" s="11"/>
      <c r="E44" s="11"/>
      <c r="F44" s="67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0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</row>
    <row r="45" spans="1:141" ht="15">
      <c r="A45" s="3" t="s">
        <v>9</v>
      </c>
      <c r="B45" s="16"/>
      <c r="C45" s="11"/>
      <c r="D45" s="11"/>
      <c r="E45" s="11"/>
      <c r="F45" s="67"/>
      <c r="G45" s="11"/>
      <c r="H45" s="11"/>
      <c r="I45" s="11"/>
      <c r="J45" s="11"/>
      <c r="K45" s="11"/>
      <c r="L45" s="11"/>
      <c r="M45" s="11"/>
      <c r="N45" s="11"/>
      <c r="O45" s="318"/>
      <c r="P45" s="318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0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</row>
    <row r="46" spans="1:141" ht="15">
      <c r="A46" s="3" t="s">
        <v>10</v>
      </c>
      <c r="B46" s="16"/>
      <c r="C46" s="11"/>
      <c r="D46" s="11"/>
      <c r="E46" s="11"/>
      <c r="F46" s="67">
        <f>F29+G29+H29+I29+J29+K29+L29+M29</f>
        <v>0</v>
      </c>
      <c r="G46" s="11"/>
      <c r="H46" s="11"/>
      <c r="I46" s="11"/>
      <c r="J46" s="11"/>
      <c r="K46" s="11"/>
      <c r="L46" s="11"/>
      <c r="M46" s="11"/>
      <c r="N46" s="11"/>
      <c r="O46" s="318"/>
      <c r="P46" s="318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0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</row>
    <row r="47" spans="1:141" ht="15">
      <c r="A47" s="3" t="s">
        <v>11</v>
      </c>
      <c r="B47" s="16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318"/>
      <c r="P47" s="318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0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</row>
    <row r="48" spans="1:141" ht="15">
      <c r="A48" s="3" t="s">
        <v>12</v>
      </c>
      <c r="B48" s="16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</row>
    <row r="49" spans="1:141" ht="15">
      <c r="A49" s="3" t="s">
        <v>13</v>
      </c>
      <c r="B49" s="16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</row>
    <row r="50" spans="1:141" ht="15">
      <c r="A50" s="3" t="s">
        <v>14</v>
      </c>
      <c r="B50" s="16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</row>
    <row r="51" spans="1:141" ht="15">
      <c r="A51" s="3"/>
      <c r="B51" s="16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</row>
    <row r="52" spans="1:141" ht="15">
      <c r="A52" s="3"/>
      <c r="B52" s="16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</row>
    <row r="53" spans="1:141" ht="15">
      <c r="A53" s="3"/>
      <c r="B53" s="16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</row>
    <row r="54" spans="1:141" ht="15">
      <c r="A54" s="3"/>
      <c r="B54" s="16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</row>
    <row r="55" spans="1:141" ht="15">
      <c r="A55" s="3"/>
      <c r="B55" s="16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</row>
    <row r="56" spans="1:141" ht="15">
      <c r="A56" s="3"/>
      <c r="B56" s="16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</row>
    <row r="57" spans="1:141" ht="15">
      <c r="A57" s="3"/>
      <c r="B57" s="16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</row>
    <row r="58" spans="1:141" ht="15">
      <c r="A58" s="3"/>
      <c r="B58" s="16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</row>
    <row r="59" spans="1:141" ht="15">
      <c r="A59" s="3"/>
      <c r="B59" s="16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</row>
    <row r="60" spans="1:141" ht="15">
      <c r="A60" s="3"/>
      <c r="B60" s="16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</row>
    <row r="61" spans="1:141" ht="15">
      <c r="A61" s="3"/>
      <c r="B61" s="16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</row>
    <row r="62" spans="1:141" ht="15">
      <c r="A62" s="3"/>
      <c r="B62" s="16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</row>
    <row r="63" spans="1:141" ht="15">
      <c r="A63" s="3"/>
      <c r="B63" s="16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</row>
    <row r="64" spans="1:141" ht="15">
      <c r="A64" s="3"/>
      <c r="B64" s="16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</row>
    <row r="65" spans="1:141" ht="15">
      <c r="A65" s="3"/>
      <c r="B65" s="16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</row>
    <row r="66" spans="1:141" ht="15">
      <c r="A66" s="3"/>
      <c r="B66" s="16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</row>
    <row r="67" spans="1:141" ht="15">
      <c r="A67" s="3"/>
      <c r="B67" s="16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</row>
    <row r="68" spans="1:141" ht="15">
      <c r="A68" s="3"/>
      <c r="B68" s="16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</row>
    <row r="69" spans="1:141" ht="15">
      <c r="A69" s="3"/>
      <c r="B69" s="16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</row>
    <row r="70" spans="1:141" ht="15">
      <c r="A70" s="3"/>
      <c r="B70" s="16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</row>
    <row r="71" spans="1:141" ht="15">
      <c r="A71" s="3"/>
      <c r="B71" s="16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</row>
    <row r="72" spans="1:141" ht="15">
      <c r="A72" s="3"/>
      <c r="B72" s="16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</row>
    <row r="73" spans="1:141" ht="15">
      <c r="A73" s="3"/>
      <c r="B73" s="16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</row>
    <row r="74" spans="1:141" ht="15">
      <c r="A74" s="3"/>
      <c r="B74" s="16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</row>
    <row r="75" spans="1:141" ht="15">
      <c r="A75" s="3"/>
      <c r="B75" s="16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</row>
    <row r="76" spans="1:141" ht="15">
      <c r="A76" s="3"/>
      <c r="B76" s="16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</row>
    <row r="77" spans="1:141" ht="15">
      <c r="A77" s="3"/>
      <c r="B77" s="16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</row>
  </sheetData>
  <mergeCells count="16">
    <mergeCell ref="AE14:AE27"/>
    <mergeCell ref="AF14:AF27"/>
    <mergeCell ref="O45:P45"/>
    <mergeCell ref="O46:P46"/>
    <mergeCell ref="AE10:AF11"/>
    <mergeCell ref="O47:P47"/>
    <mergeCell ref="F10:M10"/>
    <mergeCell ref="N10:U10"/>
    <mergeCell ref="W10:X10"/>
    <mergeCell ref="Y10:AD10"/>
    <mergeCell ref="F11:H11"/>
    <mergeCell ref="I11:K11"/>
    <mergeCell ref="L11:M11"/>
    <mergeCell ref="N11:P11"/>
    <mergeCell ref="Q11:S11"/>
    <mergeCell ref="T11:U11"/>
  </mergeCells>
  <conditionalFormatting sqref="E27:AC27 B28:AF28 D22:D25 B14:B26 E14:AF26 D16:D17">
    <cfRule type="expression" dxfId="26" priority="50">
      <formula>MOD(ROW(),2)=1</formula>
    </cfRule>
  </conditionalFormatting>
  <conditionalFormatting sqref="C16">
    <cfRule type="expression" dxfId="25" priority="43">
      <formula>MOD(ROW(),2)=1</formula>
    </cfRule>
  </conditionalFormatting>
  <conditionalFormatting sqref="D26">
    <cfRule type="expression" dxfId="24" priority="29">
      <formula>MOD(ROW(),2)=1</formula>
    </cfRule>
  </conditionalFormatting>
  <conditionalFormatting sqref="C17">
    <cfRule type="expression" dxfId="23" priority="44">
      <formula>MOD(ROW(),2)=1</formula>
    </cfRule>
  </conditionalFormatting>
  <conditionalFormatting sqref="C15:D15">
    <cfRule type="expression" dxfId="22" priority="48">
      <formula>MOD(ROW(),2)=1</formula>
    </cfRule>
  </conditionalFormatting>
  <conditionalFormatting sqref="C14:D14">
    <cfRule type="expression" dxfId="21" priority="47">
      <formula>MOD(ROW(),2)=1</formula>
    </cfRule>
  </conditionalFormatting>
  <conditionalFormatting sqref="C18">
    <cfRule type="expression" dxfId="20" priority="41">
      <formula>MOD(ROW(),2)=1</formula>
    </cfRule>
  </conditionalFormatting>
  <conditionalFormatting sqref="C19">
    <cfRule type="expression" dxfId="19" priority="42">
      <formula>MOD(ROW(),2)=1</formula>
    </cfRule>
  </conditionalFormatting>
  <conditionalFormatting sqref="C20">
    <cfRule type="expression" dxfId="18" priority="39">
      <formula>MOD(ROW(),2)=1</formula>
    </cfRule>
  </conditionalFormatting>
  <conditionalFormatting sqref="C21">
    <cfRule type="expression" dxfId="17" priority="40">
      <formula>MOD(ROW(),2)=1</formula>
    </cfRule>
  </conditionalFormatting>
  <conditionalFormatting sqref="D18:D21">
    <cfRule type="expression" dxfId="16" priority="38">
      <formula>MOD(ROW(),2)=1</formula>
    </cfRule>
  </conditionalFormatting>
  <conditionalFormatting sqref="C22">
    <cfRule type="expression" dxfId="15" priority="34">
      <formula>MOD(ROW(),2)=1</formula>
    </cfRule>
  </conditionalFormatting>
  <conditionalFormatting sqref="C23">
    <cfRule type="expression" dxfId="14" priority="35">
      <formula>MOD(ROW(),2)=1</formula>
    </cfRule>
  </conditionalFormatting>
  <conditionalFormatting sqref="C24">
    <cfRule type="expression" dxfId="13" priority="32">
      <formula>MOD(ROW(),2)=1</formula>
    </cfRule>
  </conditionalFormatting>
  <conditionalFormatting sqref="C25">
    <cfRule type="expression" dxfId="12" priority="33">
      <formula>MOD(ROW(),2)=1</formula>
    </cfRule>
  </conditionalFormatting>
  <conditionalFormatting sqref="C26">
    <cfRule type="expression" dxfId="11" priority="31">
      <formula>MOD(ROW(),2)=1</formula>
    </cfRule>
  </conditionalFormatting>
  <conditionalFormatting sqref="AD27:AF27">
    <cfRule type="expression" dxfId="10" priority="28">
      <formula>MOD(ROW(),2)=1</formula>
    </cfRule>
  </conditionalFormatting>
  <conditionalFormatting sqref="D27">
    <cfRule type="expression" dxfId="9" priority="25">
      <formula>MOD(ROW(),2)=1</formula>
    </cfRule>
  </conditionalFormatting>
  <conditionalFormatting sqref="C27">
    <cfRule type="expression" dxfId="8" priority="26">
      <formula>MOD(ROW(),2)=1</formula>
    </cfRule>
  </conditionalFormatting>
  <conditionalFormatting sqref="B27">
    <cfRule type="expression" dxfId="7" priority="27">
      <formula>MOD(ROW(),2)=1</formula>
    </cfRule>
  </conditionalFormatting>
  <printOptions horizontalCentered="1"/>
  <pageMargins left="0.196850393700787" right="0.196850393700787" top="0.52425196850393696" bottom="0.49055118110236201" header="0.523700787401575" footer="0.39370078740157499"/>
  <pageSetup paperSize="8" scale="51" orientation="landscape" r:id="rId1"/>
  <headerFooter>
    <oddFooter>&amp;L&amp;"Arial,Kursywa"&amp;8Mindshare Polska Sp. z o.o. is a member of WPP Group and conforms with their Corporate Social Responsibility Policies and ethical standards.  For more information please refer to our site on www.wpp.com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A846D-2F0A-4862-A493-E7A42966B8E6}">
  <sheetPr>
    <pageSetUpPr fitToPage="1"/>
  </sheetPr>
  <dimension ref="B1:CP65"/>
  <sheetViews>
    <sheetView showGridLines="0" showZeros="0" tabSelected="1" zoomScale="70" zoomScaleNormal="70" workbookViewId="0">
      <selection activeCell="G4" sqref="G4"/>
    </sheetView>
  </sheetViews>
  <sheetFormatPr defaultRowHeight="12"/>
  <cols>
    <col min="1" max="1" width="3" style="152" customWidth="1"/>
    <col min="2" max="2" width="47.42578125" style="194" customWidth="1"/>
    <col min="3" max="3" width="28.85546875" style="195" customWidth="1"/>
    <col min="4" max="4" width="24.140625" style="152" customWidth="1"/>
    <col min="5" max="5" width="19.7109375" style="152" customWidth="1"/>
    <col min="6" max="6" width="17" style="152" customWidth="1"/>
    <col min="7" max="7" width="20.140625" style="152" customWidth="1"/>
    <col min="8" max="8" width="20.42578125" style="152" hidden="1" customWidth="1"/>
    <col min="9" max="9" width="15.28515625" style="152" hidden="1" customWidth="1"/>
    <col min="10" max="10" width="8.28515625" style="152" hidden="1" customWidth="1"/>
    <col min="11" max="11" width="19.5703125" style="152" customWidth="1"/>
    <col min="12" max="217" width="9.140625" style="152"/>
    <col min="218" max="218" width="29.140625" style="152" customWidth="1"/>
    <col min="219" max="219" width="44.42578125" style="152" customWidth="1"/>
    <col min="220" max="220" width="24.42578125" style="152" bestFit="1" customWidth="1"/>
    <col min="221" max="221" width="17.85546875" style="152" customWidth="1"/>
    <col min="222" max="222" width="23.5703125" style="152" customWidth="1"/>
    <col min="223" max="223" width="28" style="152" bestFit="1" customWidth="1"/>
    <col min="224" max="224" width="51.28515625" style="152" customWidth="1"/>
    <col min="225" max="225" width="4.140625" style="152" bestFit="1" customWidth="1"/>
    <col min="226" max="226" width="6.85546875" style="152" customWidth="1"/>
    <col min="227" max="227" width="3.5703125" style="152" bestFit="1" customWidth="1"/>
    <col min="228" max="229" width="4.140625" style="152" bestFit="1" customWidth="1"/>
    <col min="230" max="230" width="3.85546875" style="152" customWidth="1"/>
    <col min="231" max="235" width="3.42578125" style="152" customWidth="1"/>
    <col min="236" max="236" width="16.85546875" style="152" customWidth="1"/>
    <col min="237" max="237" width="23.5703125" style="152" customWidth="1"/>
    <col min="238" max="238" width="17.85546875" style="152" customWidth="1"/>
    <col min="239" max="239" width="11.5703125" style="152" bestFit="1" customWidth="1"/>
    <col min="240" max="241" width="20.140625" style="152" bestFit="1" customWidth="1"/>
    <col min="242" max="242" width="14.42578125" style="152" customWidth="1"/>
    <col min="243" max="243" width="9.140625" style="152" customWidth="1"/>
    <col min="244" max="473" width="9.140625" style="152"/>
    <col min="474" max="474" width="29.140625" style="152" customWidth="1"/>
    <col min="475" max="475" width="44.42578125" style="152" customWidth="1"/>
    <col min="476" max="476" width="24.42578125" style="152" bestFit="1" customWidth="1"/>
    <col min="477" max="477" width="17.85546875" style="152" customWidth="1"/>
    <col min="478" max="478" width="23.5703125" style="152" customWidth="1"/>
    <col min="479" max="479" width="28" style="152" bestFit="1" customWidth="1"/>
    <col min="480" max="480" width="51.28515625" style="152" customWidth="1"/>
    <col min="481" max="481" width="4.140625" style="152" bestFit="1" customWidth="1"/>
    <col min="482" max="482" width="6.85546875" style="152" customWidth="1"/>
    <col min="483" max="483" width="3.5703125" style="152" bestFit="1" customWidth="1"/>
    <col min="484" max="485" width="4.140625" style="152" bestFit="1" customWidth="1"/>
    <col min="486" max="486" width="3.85546875" style="152" customWidth="1"/>
    <col min="487" max="491" width="3.42578125" style="152" customWidth="1"/>
    <col min="492" max="492" width="16.85546875" style="152" customWidth="1"/>
    <col min="493" max="493" width="23.5703125" style="152" customWidth="1"/>
    <col min="494" max="494" width="17.85546875" style="152" customWidth="1"/>
    <col min="495" max="495" width="11.5703125" style="152" bestFit="1" customWidth="1"/>
    <col min="496" max="497" width="20.140625" style="152" bestFit="1" customWidth="1"/>
    <col min="498" max="498" width="14.42578125" style="152" customWidth="1"/>
    <col min="499" max="499" width="9.140625" style="152" customWidth="1"/>
    <col min="500" max="729" width="9.140625" style="152"/>
    <col min="730" max="730" width="29.140625" style="152" customWidth="1"/>
    <col min="731" max="731" width="44.42578125" style="152" customWidth="1"/>
    <col min="732" max="732" width="24.42578125" style="152" bestFit="1" customWidth="1"/>
    <col min="733" max="733" width="17.85546875" style="152" customWidth="1"/>
    <col min="734" max="734" width="23.5703125" style="152" customWidth="1"/>
    <col min="735" max="735" width="28" style="152" bestFit="1" customWidth="1"/>
    <col min="736" max="736" width="51.28515625" style="152" customWidth="1"/>
    <col min="737" max="737" width="4.140625" style="152" bestFit="1" customWidth="1"/>
    <col min="738" max="738" width="6.85546875" style="152" customWidth="1"/>
    <col min="739" max="739" width="3.5703125" style="152" bestFit="1" customWidth="1"/>
    <col min="740" max="741" width="4.140625" style="152" bestFit="1" customWidth="1"/>
    <col min="742" max="742" width="3.85546875" style="152" customWidth="1"/>
    <col min="743" max="747" width="3.42578125" style="152" customWidth="1"/>
    <col min="748" max="748" width="16.85546875" style="152" customWidth="1"/>
    <col min="749" max="749" width="23.5703125" style="152" customWidth="1"/>
    <col min="750" max="750" width="17.85546875" style="152" customWidth="1"/>
    <col min="751" max="751" width="11.5703125" style="152" bestFit="1" customWidth="1"/>
    <col min="752" max="753" width="20.140625" style="152" bestFit="1" customWidth="1"/>
    <col min="754" max="754" width="14.42578125" style="152" customWidth="1"/>
    <col min="755" max="755" width="9.140625" style="152" customWidth="1"/>
    <col min="756" max="985" width="9.140625" style="152"/>
    <col min="986" max="986" width="29.140625" style="152" customWidth="1"/>
    <col min="987" max="987" width="44.42578125" style="152" customWidth="1"/>
    <col min="988" max="988" width="24.42578125" style="152" bestFit="1" customWidth="1"/>
    <col min="989" max="989" width="17.85546875" style="152" customWidth="1"/>
    <col min="990" max="990" width="23.5703125" style="152" customWidth="1"/>
    <col min="991" max="991" width="28" style="152" bestFit="1" customWidth="1"/>
    <col min="992" max="992" width="51.28515625" style="152" customWidth="1"/>
    <col min="993" max="993" width="4.140625" style="152" bestFit="1" customWidth="1"/>
    <col min="994" max="994" width="6.85546875" style="152" customWidth="1"/>
    <col min="995" max="995" width="3.5703125" style="152" bestFit="1" customWidth="1"/>
    <col min="996" max="997" width="4.140625" style="152" bestFit="1" customWidth="1"/>
    <col min="998" max="998" width="3.85546875" style="152" customWidth="1"/>
    <col min="999" max="1003" width="3.42578125" style="152" customWidth="1"/>
    <col min="1004" max="1004" width="16.85546875" style="152" customWidth="1"/>
    <col min="1005" max="1005" width="23.5703125" style="152" customWidth="1"/>
    <col min="1006" max="1006" width="17.85546875" style="152" customWidth="1"/>
    <col min="1007" max="1007" width="11.5703125" style="152" bestFit="1" customWidth="1"/>
    <col min="1008" max="1009" width="20.140625" style="152" bestFit="1" customWidth="1"/>
    <col min="1010" max="1010" width="14.42578125" style="152" customWidth="1"/>
    <col min="1011" max="1011" width="9.140625" style="152" customWidth="1"/>
    <col min="1012" max="1241" width="9.140625" style="152"/>
    <col min="1242" max="1242" width="29.140625" style="152" customWidth="1"/>
    <col min="1243" max="1243" width="44.42578125" style="152" customWidth="1"/>
    <col min="1244" max="1244" width="24.42578125" style="152" bestFit="1" customWidth="1"/>
    <col min="1245" max="1245" width="17.85546875" style="152" customWidth="1"/>
    <col min="1246" max="1246" width="23.5703125" style="152" customWidth="1"/>
    <col min="1247" max="1247" width="28" style="152" bestFit="1" customWidth="1"/>
    <col min="1248" max="1248" width="51.28515625" style="152" customWidth="1"/>
    <col min="1249" max="1249" width="4.140625" style="152" bestFit="1" customWidth="1"/>
    <col min="1250" max="1250" width="6.85546875" style="152" customWidth="1"/>
    <col min="1251" max="1251" width="3.5703125" style="152" bestFit="1" customWidth="1"/>
    <col min="1252" max="1253" width="4.140625" style="152" bestFit="1" customWidth="1"/>
    <col min="1254" max="1254" width="3.85546875" style="152" customWidth="1"/>
    <col min="1255" max="1259" width="3.42578125" style="152" customWidth="1"/>
    <col min="1260" max="1260" width="16.85546875" style="152" customWidth="1"/>
    <col min="1261" max="1261" width="23.5703125" style="152" customWidth="1"/>
    <col min="1262" max="1262" width="17.85546875" style="152" customWidth="1"/>
    <col min="1263" max="1263" width="11.5703125" style="152" bestFit="1" customWidth="1"/>
    <col min="1264" max="1265" width="20.140625" style="152" bestFit="1" customWidth="1"/>
    <col min="1266" max="1266" width="14.42578125" style="152" customWidth="1"/>
    <col min="1267" max="1267" width="9.140625" style="152" customWidth="1"/>
    <col min="1268" max="1497" width="9.140625" style="152"/>
    <col min="1498" max="1498" width="29.140625" style="152" customWidth="1"/>
    <col min="1499" max="1499" width="44.42578125" style="152" customWidth="1"/>
    <col min="1500" max="1500" width="24.42578125" style="152" bestFit="1" customWidth="1"/>
    <col min="1501" max="1501" width="17.85546875" style="152" customWidth="1"/>
    <col min="1502" max="1502" width="23.5703125" style="152" customWidth="1"/>
    <col min="1503" max="1503" width="28" style="152" bestFit="1" customWidth="1"/>
    <col min="1504" max="1504" width="51.28515625" style="152" customWidth="1"/>
    <col min="1505" max="1505" width="4.140625" style="152" bestFit="1" customWidth="1"/>
    <col min="1506" max="1506" width="6.85546875" style="152" customWidth="1"/>
    <col min="1507" max="1507" width="3.5703125" style="152" bestFit="1" customWidth="1"/>
    <col min="1508" max="1509" width="4.140625" style="152" bestFit="1" customWidth="1"/>
    <col min="1510" max="1510" width="3.85546875" style="152" customWidth="1"/>
    <col min="1511" max="1515" width="3.42578125" style="152" customWidth="1"/>
    <col min="1516" max="1516" width="16.85546875" style="152" customWidth="1"/>
    <col min="1517" max="1517" width="23.5703125" style="152" customWidth="1"/>
    <col min="1518" max="1518" width="17.85546875" style="152" customWidth="1"/>
    <col min="1519" max="1519" width="11.5703125" style="152" bestFit="1" customWidth="1"/>
    <col min="1520" max="1521" width="20.140625" style="152" bestFit="1" customWidth="1"/>
    <col min="1522" max="1522" width="14.42578125" style="152" customWidth="1"/>
    <col min="1523" max="1523" width="9.140625" style="152" customWidth="1"/>
    <col min="1524" max="1753" width="9.140625" style="152"/>
    <col min="1754" max="1754" width="29.140625" style="152" customWidth="1"/>
    <col min="1755" max="1755" width="44.42578125" style="152" customWidth="1"/>
    <col min="1756" max="1756" width="24.42578125" style="152" bestFit="1" customWidth="1"/>
    <col min="1757" max="1757" width="17.85546875" style="152" customWidth="1"/>
    <col min="1758" max="1758" width="23.5703125" style="152" customWidth="1"/>
    <col min="1759" max="1759" width="28" style="152" bestFit="1" customWidth="1"/>
    <col min="1760" max="1760" width="51.28515625" style="152" customWidth="1"/>
    <col min="1761" max="1761" width="4.140625" style="152" bestFit="1" customWidth="1"/>
    <col min="1762" max="1762" width="6.85546875" style="152" customWidth="1"/>
    <col min="1763" max="1763" width="3.5703125" style="152" bestFit="1" customWidth="1"/>
    <col min="1764" max="1765" width="4.140625" style="152" bestFit="1" customWidth="1"/>
    <col min="1766" max="1766" width="3.85546875" style="152" customWidth="1"/>
    <col min="1767" max="1771" width="3.42578125" style="152" customWidth="1"/>
    <col min="1772" max="1772" width="16.85546875" style="152" customWidth="1"/>
    <col min="1773" max="1773" width="23.5703125" style="152" customWidth="1"/>
    <col min="1774" max="1774" width="17.85546875" style="152" customWidth="1"/>
    <col min="1775" max="1775" width="11.5703125" style="152" bestFit="1" customWidth="1"/>
    <col min="1776" max="1777" width="20.140625" style="152" bestFit="1" customWidth="1"/>
    <col min="1778" max="1778" width="14.42578125" style="152" customWidth="1"/>
    <col min="1779" max="1779" width="9.140625" style="152" customWidth="1"/>
    <col min="1780" max="2009" width="9.140625" style="152"/>
    <col min="2010" max="2010" width="29.140625" style="152" customWidth="1"/>
    <col min="2011" max="2011" width="44.42578125" style="152" customWidth="1"/>
    <col min="2012" max="2012" width="24.42578125" style="152" bestFit="1" customWidth="1"/>
    <col min="2013" max="2013" width="17.85546875" style="152" customWidth="1"/>
    <col min="2014" max="2014" width="23.5703125" style="152" customWidth="1"/>
    <col min="2015" max="2015" width="28" style="152" bestFit="1" customWidth="1"/>
    <col min="2016" max="2016" width="51.28515625" style="152" customWidth="1"/>
    <col min="2017" max="2017" width="4.140625" style="152" bestFit="1" customWidth="1"/>
    <col min="2018" max="2018" width="6.85546875" style="152" customWidth="1"/>
    <col min="2019" max="2019" width="3.5703125" style="152" bestFit="1" customWidth="1"/>
    <col min="2020" max="2021" width="4.140625" style="152" bestFit="1" customWidth="1"/>
    <col min="2022" max="2022" width="3.85546875" style="152" customWidth="1"/>
    <col min="2023" max="2027" width="3.42578125" style="152" customWidth="1"/>
    <col min="2028" max="2028" width="16.85546875" style="152" customWidth="1"/>
    <col min="2029" max="2029" width="23.5703125" style="152" customWidth="1"/>
    <col min="2030" max="2030" width="17.85546875" style="152" customWidth="1"/>
    <col min="2031" max="2031" width="11.5703125" style="152" bestFit="1" customWidth="1"/>
    <col min="2032" max="2033" width="20.140625" style="152" bestFit="1" customWidth="1"/>
    <col min="2034" max="2034" width="14.42578125" style="152" customWidth="1"/>
    <col min="2035" max="2035" width="9.140625" style="152" customWidth="1"/>
    <col min="2036" max="2265" width="9.140625" style="152"/>
    <col min="2266" max="2266" width="29.140625" style="152" customWidth="1"/>
    <col min="2267" max="2267" width="44.42578125" style="152" customWidth="1"/>
    <col min="2268" max="2268" width="24.42578125" style="152" bestFit="1" customWidth="1"/>
    <col min="2269" max="2269" width="17.85546875" style="152" customWidth="1"/>
    <col min="2270" max="2270" width="23.5703125" style="152" customWidth="1"/>
    <col min="2271" max="2271" width="28" style="152" bestFit="1" customWidth="1"/>
    <col min="2272" max="2272" width="51.28515625" style="152" customWidth="1"/>
    <col min="2273" max="2273" width="4.140625" style="152" bestFit="1" customWidth="1"/>
    <col min="2274" max="2274" width="6.85546875" style="152" customWidth="1"/>
    <col min="2275" max="2275" width="3.5703125" style="152" bestFit="1" customWidth="1"/>
    <col min="2276" max="2277" width="4.140625" style="152" bestFit="1" customWidth="1"/>
    <col min="2278" max="2278" width="3.85546875" style="152" customWidth="1"/>
    <col min="2279" max="2283" width="3.42578125" style="152" customWidth="1"/>
    <col min="2284" max="2284" width="16.85546875" style="152" customWidth="1"/>
    <col min="2285" max="2285" width="23.5703125" style="152" customWidth="1"/>
    <col min="2286" max="2286" width="17.85546875" style="152" customWidth="1"/>
    <col min="2287" max="2287" width="11.5703125" style="152" bestFit="1" customWidth="1"/>
    <col min="2288" max="2289" width="20.140625" style="152" bestFit="1" customWidth="1"/>
    <col min="2290" max="2290" width="14.42578125" style="152" customWidth="1"/>
    <col min="2291" max="2291" width="9.140625" style="152" customWidth="1"/>
    <col min="2292" max="2521" width="9.140625" style="152"/>
    <col min="2522" max="2522" width="29.140625" style="152" customWidth="1"/>
    <col min="2523" max="2523" width="44.42578125" style="152" customWidth="1"/>
    <col min="2524" max="2524" width="24.42578125" style="152" bestFit="1" customWidth="1"/>
    <col min="2525" max="2525" width="17.85546875" style="152" customWidth="1"/>
    <col min="2526" max="2526" width="23.5703125" style="152" customWidth="1"/>
    <col min="2527" max="2527" width="28" style="152" bestFit="1" customWidth="1"/>
    <col min="2528" max="2528" width="51.28515625" style="152" customWidth="1"/>
    <col min="2529" max="2529" width="4.140625" style="152" bestFit="1" customWidth="1"/>
    <col min="2530" max="2530" width="6.85546875" style="152" customWidth="1"/>
    <col min="2531" max="2531" width="3.5703125" style="152" bestFit="1" customWidth="1"/>
    <col min="2532" max="2533" width="4.140625" style="152" bestFit="1" customWidth="1"/>
    <col min="2534" max="2534" width="3.85546875" style="152" customWidth="1"/>
    <col min="2535" max="2539" width="3.42578125" style="152" customWidth="1"/>
    <col min="2540" max="2540" width="16.85546875" style="152" customWidth="1"/>
    <col min="2541" max="2541" width="23.5703125" style="152" customWidth="1"/>
    <col min="2542" max="2542" width="17.85546875" style="152" customWidth="1"/>
    <col min="2543" max="2543" width="11.5703125" style="152" bestFit="1" customWidth="1"/>
    <col min="2544" max="2545" width="20.140625" style="152" bestFit="1" customWidth="1"/>
    <col min="2546" max="2546" width="14.42578125" style="152" customWidth="1"/>
    <col min="2547" max="2547" width="9.140625" style="152" customWidth="1"/>
    <col min="2548" max="2777" width="9.140625" style="152"/>
    <col min="2778" max="2778" width="29.140625" style="152" customWidth="1"/>
    <col min="2779" max="2779" width="44.42578125" style="152" customWidth="1"/>
    <col min="2780" max="2780" width="24.42578125" style="152" bestFit="1" customWidth="1"/>
    <col min="2781" max="2781" width="17.85546875" style="152" customWidth="1"/>
    <col min="2782" max="2782" width="23.5703125" style="152" customWidth="1"/>
    <col min="2783" max="2783" width="28" style="152" bestFit="1" customWidth="1"/>
    <col min="2784" max="2784" width="51.28515625" style="152" customWidth="1"/>
    <col min="2785" max="2785" width="4.140625" style="152" bestFit="1" customWidth="1"/>
    <col min="2786" max="2786" width="6.85546875" style="152" customWidth="1"/>
    <col min="2787" max="2787" width="3.5703125" style="152" bestFit="1" customWidth="1"/>
    <col min="2788" max="2789" width="4.140625" style="152" bestFit="1" customWidth="1"/>
    <col min="2790" max="2790" width="3.85546875" style="152" customWidth="1"/>
    <col min="2791" max="2795" width="3.42578125" style="152" customWidth="1"/>
    <col min="2796" max="2796" width="16.85546875" style="152" customWidth="1"/>
    <col min="2797" max="2797" width="23.5703125" style="152" customWidth="1"/>
    <col min="2798" max="2798" width="17.85546875" style="152" customWidth="1"/>
    <col min="2799" max="2799" width="11.5703125" style="152" bestFit="1" customWidth="1"/>
    <col min="2800" max="2801" width="20.140625" style="152" bestFit="1" customWidth="1"/>
    <col min="2802" max="2802" width="14.42578125" style="152" customWidth="1"/>
    <col min="2803" max="2803" width="9.140625" style="152" customWidth="1"/>
    <col min="2804" max="3033" width="9.140625" style="152"/>
    <col min="3034" max="3034" width="29.140625" style="152" customWidth="1"/>
    <col min="3035" max="3035" width="44.42578125" style="152" customWidth="1"/>
    <col min="3036" max="3036" width="24.42578125" style="152" bestFit="1" customWidth="1"/>
    <col min="3037" max="3037" width="17.85546875" style="152" customWidth="1"/>
    <col min="3038" max="3038" width="23.5703125" style="152" customWidth="1"/>
    <col min="3039" max="3039" width="28" style="152" bestFit="1" customWidth="1"/>
    <col min="3040" max="3040" width="51.28515625" style="152" customWidth="1"/>
    <col min="3041" max="3041" width="4.140625" style="152" bestFit="1" customWidth="1"/>
    <col min="3042" max="3042" width="6.85546875" style="152" customWidth="1"/>
    <col min="3043" max="3043" width="3.5703125" style="152" bestFit="1" customWidth="1"/>
    <col min="3044" max="3045" width="4.140625" style="152" bestFit="1" customWidth="1"/>
    <col min="3046" max="3046" width="3.85546875" style="152" customWidth="1"/>
    <col min="3047" max="3051" width="3.42578125" style="152" customWidth="1"/>
    <col min="3052" max="3052" width="16.85546875" style="152" customWidth="1"/>
    <col min="3053" max="3053" width="23.5703125" style="152" customWidth="1"/>
    <col min="3054" max="3054" width="17.85546875" style="152" customWidth="1"/>
    <col min="3055" max="3055" width="11.5703125" style="152" bestFit="1" customWidth="1"/>
    <col min="3056" max="3057" width="20.140625" style="152" bestFit="1" customWidth="1"/>
    <col min="3058" max="3058" width="14.42578125" style="152" customWidth="1"/>
    <col min="3059" max="3059" width="9.140625" style="152" customWidth="1"/>
    <col min="3060" max="3289" width="9.140625" style="152"/>
    <col min="3290" max="3290" width="29.140625" style="152" customWidth="1"/>
    <col min="3291" max="3291" width="44.42578125" style="152" customWidth="1"/>
    <col min="3292" max="3292" width="24.42578125" style="152" bestFit="1" customWidth="1"/>
    <col min="3293" max="3293" width="17.85546875" style="152" customWidth="1"/>
    <col min="3294" max="3294" width="23.5703125" style="152" customWidth="1"/>
    <col min="3295" max="3295" width="28" style="152" bestFit="1" customWidth="1"/>
    <col min="3296" max="3296" width="51.28515625" style="152" customWidth="1"/>
    <col min="3297" max="3297" width="4.140625" style="152" bestFit="1" customWidth="1"/>
    <col min="3298" max="3298" width="6.85546875" style="152" customWidth="1"/>
    <col min="3299" max="3299" width="3.5703125" style="152" bestFit="1" customWidth="1"/>
    <col min="3300" max="3301" width="4.140625" style="152" bestFit="1" customWidth="1"/>
    <col min="3302" max="3302" width="3.85546875" style="152" customWidth="1"/>
    <col min="3303" max="3307" width="3.42578125" style="152" customWidth="1"/>
    <col min="3308" max="3308" width="16.85546875" style="152" customWidth="1"/>
    <col min="3309" max="3309" width="23.5703125" style="152" customWidth="1"/>
    <col min="3310" max="3310" width="17.85546875" style="152" customWidth="1"/>
    <col min="3311" max="3311" width="11.5703125" style="152" bestFit="1" customWidth="1"/>
    <col min="3312" max="3313" width="20.140625" style="152" bestFit="1" customWidth="1"/>
    <col min="3314" max="3314" width="14.42578125" style="152" customWidth="1"/>
    <col min="3315" max="3315" width="9.140625" style="152" customWidth="1"/>
    <col min="3316" max="3545" width="9.140625" style="152"/>
    <col min="3546" max="3546" width="29.140625" style="152" customWidth="1"/>
    <col min="3547" max="3547" width="44.42578125" style="152" customWidth="1"/>
    <col min="3548" max="3548" width="24.42578125" style="152" bestFit="1" customWidth="1"/>
    <col min="3549" max="3549" width="17.85546875" style="152" customWidth="1"/>
    <col min="3550" max="3550" width="23.5703125" style="152" customWidth="1"/>
    <col min="3551" max="3551" width="28" style="152" bestFit="1" customWidth="1"/>
    <col min="3552" max="3552" width="51.28515625" style="152" customWidth="1"/>
    <col min="3553" max="3553" width="4.140625" style="152" bestFit="1" customWidth="1"/>
    <col min="3554" max="3554" width="6.85546875" style="152" customWidth="1"/>
    <col min="3555" max="3555" width="3.5703125" style="152" bestFit="1" customWidth="1"/>
    <col min="3556" max="3557" width="4.140625" style="152" bestFit="1" customWidth="1"/>
    <col min="3558" max="3558" width="3.85546875" style="152" customWidth="1"/>
    <col min="3559" max="3563" width="3.42578125" style="152" customWidth="1"/>
    <col min="3564" max="3564" width="16.85546875" style="152" customWidth="1"/>
    <col min="3565" max="3565" width="23.5703125" style="152" customWidth="1"/>
    <col min="3566" max="3566" width="17.85546875" style="152" customWidth="1"/>
    <col min="3567" max="3567" width="11.5703125" style="152" bestFit="1" customWidth="1"/>
    <col min="3568" max="3569" width="20.140625" style="152" bestFit="1" customWidth="1"/>
    <col min="3570" max="3570" width="14.42578125" style="152" customWidth="1"/>
    <col min="3571" max="3571" width="9.140625" style="152" customWidth="1"/>
    <col min="3572" max="3801" width="9.140625" style="152"/>
    <col min="3802" max="3802" width="29.140625" style="152" customWidth="1"/>
    <col min="3803" max="3803" width="44.42578125" style="152" customWidth="1"/>
    <col min="3804" max="3804" width="24.42578125" style="152" bestFit="1" customWidth="1"/>
    <col min="3805" max="3805" width="17.85546875" style="152" customWidth="1"/>
    <col min="3806" max="3806" width="23.5703125" style="152" customWidth="1"/>
    <col min="3807" max="3807" width="28" style="152" bestFit="1" customWidth="1"/>
    <col min="3808" max="3808" width="51.28515625" style="152" customWidth="1"/>
    <col min="3809" max="3809" width="4.140625" style="152" bestFit="1" customWidth="1"/>
    <col min="3810" max="3810" width="6.85546875" style="152" customWidth="1"/>
    <col min="3811" max="3811" width="3.5703125" style="152" bestFit="1" customWidth="1"/>
    <col min="3812" max="3813" width="4.140625" style="152" bestFit="1" customWidth="1"/>
    <col min="3814" max="3814" width="3.85546875" style="152" customWidth="1"/>
    <col min="3815" max="3819" width="3.42578125" style="152" customWidth="1"/>
    <col min="3820" max="3820" width="16.85546875" style="152" customWidth="1"/>
    <col min="3821" max="3821" width="23.5703125" style="152" customWidth="1"/>
    <col min="3822" max="3822" width="17.85546875" style="152" customWidth="1"/>
    <col min="3823" max="3823" width="11.5703125" style="152" bestFit="1" customWidth="1"/>
    <col min="3824" max="3825" width="20.140625" style="152" bestFit="1" customWidth="1"/>
    <col min="3826" max="3826" width="14.42578125" style="152" customWidth="1"/>
    <col min="3827" max="3827" width="9.140625" style="152" customWidth="1"/>
    <col min="3828" max="4057" width="9.140625" style="152"/>
    <col min="4058" max="4058" width="29.140625" style="152" customWidth="1"/>
    <col min="4059" max="4059" width="44.42578125" style="152" customWidth="1"/>
    <col min="4060" max="4060" width="24.42578125" style="152" bestFit="1" customWidth="1"/>
    <col min="4061" max="4061" width="17.85546875" style="152" customWidth="1"/>
    <col min="4062" max="4062" width="23.5703125" style="152" customWidth="1"/>
    <col min="4063" max="4063" width="28" style="152" bestFit="1" customWidth="1"/>
    <col min="4064" max="4064" width="51.28515625" style="152" customWidth="1"/>
    <col min="4065" max="4065" width="4.140625" style="152" bestFit="1" customWidth="1"/>
    <col min="4066" max="4066" width="6.85546875" style="152" customWidth="1"/>
    <col min="4067" max="4067" width="3.5703125" style="152" bestFit="1" customWidth="1"/>
    <col min="4068" max="4069" width="4.140625" style="152" bestFit="1" customWidth="1"/>
    <col min="4070" max="4070" width="3.85546875" style="152" customWidth="1"/>
    <col min="4071" max="4075" width="3.42578125" style="152" customWidth="1"/>
    <col min="4076" max="4076" width="16.85546875" style="152" customWidth="1"/>
    <col min="4077" max="4077" width="23.5703125" style="152" customWidth="1"/>
    <col min="4078" max="4078" width="17.85546875" style="152" customWidth="1"/>
    <col min="4079" max="4079" width="11.5703125" style="152" bestFit="1" customWidth="1"/>
    <col min="4080" max="4081" width="20.140625" style="152" bestFit="1" customWidth="1"/>
    <col min="4082" max="4082" width="14.42578125" style="152" customWidth="1"/>
    <col min="4083" max="4083" width="9.140625" style="152" customWidth="1"/>
    <col min="4084" max="4313" width="9.140625" style="152"/>
    <col min="4314" max="4314" width="29.140625" style="152" customWidth="1"/>
    <col min="4315" max="4315" width="44.42578125" style="152" customWidth="1"/>
    <col min="4316" max="4316" width="24.42578125" style="152" bestFit="1" customWidth="1"/>
    <col min="4317" max="4317" width="17.85546875" style="152" customWidth="1"/>
    <col min="4318" max="4318" width="23.5703125" style="152" customWidth="1"/>
    <col min="4319" max="4319" width="28" style="152" bestFit="1" customWidth="1"/>
    <col min="4320" max="4320" width="51.28515625" style="152" customWidth="1"/>
    <col min="4321" max="4321" width="4.140625" style="152" bestFit="1" customWidth="1"/>
    <col min="4322" max="4322" width="6.85546875" style="152" customWidth="1"/>
    <col min="4323" max="4323" width="3.5703125" style="152" bestFit="1" customWidth="1"/>
    <col min="4324" max="4325" width="4.140625" style="152" bestFit="1" customWidth="1"/>
    <col min="4326" max="4326" width="3.85546875" style="152" customWidth="1"/>
    <col min="4327" max="4331" width="3.42578125" style="152" customWidth="1"/>
    <col min="4332" max="4332" width="16.85546875" style="152" customWidth="1"/>
    <col min="4333" max="4333" width="23.5703125" style="152" customWidth="1"/>
    <col min="4334" max="4334" width="17.85546875" style="152" customWidth="1"/>
    <col min="4335" max="4335" width="11.5703125" style="152" bestFit="1" customWidth="1"/>
    <col min="4336" max="4337" width="20.140625" style="152" bestFit="1" customWidth="1"/>
    <col min="4338" max="4338" width="14.42578125" style="152" customWidth="1"/>
    <col min="4339" max="4339" width="9.140625" style="152" customWidth="1"/>
    <col min="4340" max="4569" width="9.140625" style="152"/>
    <col min="4570" max="4570" width="29.140625" style="152" customWidth="1"/>
    <col min="4571" max="4571" width="44.42578125" style="152" customWidth="1"/>
    <col min="4572" max="4572" width="24.42578125" style="152" bestFit="1" customWidth="1"/>
    <col min="4573" max="4573" width="17.85546875" style="152" customWidth="1"/>
    <col min="4574" max="4574" width="23.5703125" style="152" customWidth="1"/>
    <col min="4575" max="4575" width="28" style="152" bestFit="1" customWidth="1"/>
    <col min="4576" max="4576" width="51.28515625" style="152" customWidth="1"/>
    <col min="4577" max="4577" width="4.140625" style="152" bestFit="1" customWidth="1"/>
    <col min="4578" max="4578" width="6.85546875" style="152" customWidth="1"/>
    <col min="4579" max="4579" width="3.5703125" style="152" bestFit="1" customWidth="1"/>
    <col min="4580" max="4581" width="4.140625" style="152" bestFit="1" customWidth="1"/>
    <col min="4582" max="4582" width="3.85546875" style="152" customWidth="1"/>
    <col min="4583" max="4587" width="3.42578125" style="152" customWidth="1"/>
    <col min="4588" max="4588" width="16.85546875" style="152" customWidth="1"/>
    <col min="4589" max="4589" width="23.5703125" style="152" customWidth="1"/>
    <col min="4590" max="4590" width="17.85546875" style="152" customWidth="1"/>
    <col min="4591" max="4591" width="11.5703125" style="152" bestFit="1" customWidth="1"/>
    <col min="4592" max="4593" width="20.140625" style="152" bestFit="1" customWidth="1"/>
    <col min="4594" max="4594" width="14.42578125" style="152" customWidth="1"/>
    <col min="4595" max="4595" width="9.140625" style="152" customWidth="1"/>
    <col min="4596" max="4825" width="9.140625" style="152"/>
    <col min="4826" max="4826" width="29.140625" style="152" customWidth="1"/>
    <col min="4827" max="4827" width="44.42578125" style="152" customWidth="1"/>
    <col min="4828" max="4828" width="24.42578125" style="152" bestFit="1" customWidth="1"/>
    <col min="4829" max="4829" width="17.85546875" style="152" customWidth="1"/>
    <col min="4830" max="4830" width="23.5703125" style="152" customWidth="1"/>
    <col min="4831" max="4831" width="28" style="152" bestFit="1" customWidth="1"/>
    <col min="4832" max="4832" width="51.28515625" style="152" customWidth="1"/>
    <col min="4833" max="4833" width="4.140625" style="152" bestFit="1" customWidth="1"/>
    <col min="4834" max="4834" width="6.85546875" style="152" customWidth="1"/>
    <col min="4835" max="4835" width="3.5703125" style="152" bestFit="1" customWidth="1"/>
    <col min="4836" max="4837" width="4.140625" style="152" bestFit="1" customWidth="1"/>
    <col min="4838" max="4838" width="3.85546875" style="152" customWidth="1"/>
    <col min="4839" max="4843" width="3.42578125" style="152" customWidth="1"/>
    <col min="4844" max="4844" width="16.85546875" style="152" customWidth="1"/>
    <col min="4845" max="4845" width="23.5703125" style="152" customWidth="1"/>
    <col min="4846" max="4846" width="17.85546875" style="152" customWidth="1"/>
    <col min="4847" max="4847" width="11.5703125" style="152" bestFit="1" customWidth="1"/>
    <col min="4848" max="4849" width="20.140625" style="152" bestFit="1" customWidth="1"/>
    <col min="4850" max="4850" width="14.42578125" style="152" customWidth="1"/>
    <col min="4851" max="4851" width="9.140625" style="152" customWidth="1"/>
    <col min="4852" max="5081" width="9.140625" style="152"/>
    <col min="5082" max="5082" width="29.140625" style="152" customWidth="1"/>
    <col min="5083" max="5083" width="44.42578125" style="152" customWidth="1"/>
    <col min="5084" max="5084" width="24.42578125" style="152" bestFit="1" customWidth="1"/>
    <col min="5085" max="5085" width="17.85546875" style="152" customWidth="1"/>
    <col min="5086" max="5086" width="23.5703125" style="152" customWidth="1"/>
    <col min="5087" max="5087" width="28" style="152" bestFit="1" customWidth="1"/>
    <col min="5088" max="5088" width="51.28515625" style="152" customWidth="1"/>
    <col min="5089" max="5089" width="4.140625" style="152" bestFit="1" customWidth="1"/>
    <col min="5090" max="5090" width="6.85546875" style="152" customWidth="1"/>
    <col min="5091" max="5091" width="3.5703125" style="152" bestFit="1" customWidth="1"/>
    <col min="5092" max="5093" width="4.140625" style="152" bestFit="1" customWidth="1"/>
    <col min="5094" max="5094" width="3.85546875" style="152" customWidth="1"/>
    <col min="5095" max="5099" width="3.42578125" style="152" customWidth="1"/>
    <col min="5100" max="5100" width="16.85546875" style="152" customWidth="1"/>
    <col min="5101" max="5101" width="23.5703125" style="152" customWidth="1"/>
    <col min="5102" max="5102" width="17.85546875" style="152" customWidth="1"/>
    <col min="5103" max="5103" width="11.5703125" style="152" bestFit="1" customWidth="1"/>
    <col min="5104" max="5105" width="20.140625" style="152" bestFit="1" customWidth="1"/>
    <col min="5106" max="5106" width="14.42578125" style="152" customWidth="1"/>
    <col min="5107" max="5107" width="9.140625" style="152" customWidth="1"/>
    <col min="5108" max="5337" width="9.140625" style="152"/>
    <col min="5338" max="5338" width="29.140625" style="152" customWidth="1"/>
    <col min="5339" max="5339" width="44.42578125" style="152" customWidth="1"/>
    <col min="5340" max="5340" width="24.42578125" style="152" bestFit="1" customWidth="1"/>
    <col min="5341" max="5341" width="17.85546875" style="152" customWidth="1"/>
    <col min="5342" max="5342" width="23.5703125" style="152" customWidth="1"/>
    <col min="5343" max="5343" width="28" style="152" bestFit="1" customWidth="1"/>
    <col min="5344" max="5344" width="51.28515625" style="152" customWidth="1"/>
    <col min="5345" max="5345" width="4.140625" style="152" bestFit="1" customWidth="1"/>
    <col min="5346" max="5346" width="6.85546875" style="152" customWidth="1"/>
    <col min="5347" max="5347" width="3.5703125" style="152" bestFit="1" customWidth="1"/>
    <col min="5348" max="5349" width="4.140625" style="152" bestFit="1" customWidth="1"/>
    <col min="5350" max="5350" width="3.85546875" style="152" customWidth="1"/>
    <col min="5351" max="5355" width="3.42578125" style="152" customWidth="1"/>
    <col min="5356" max="5356" width="16.85546875" style="152" customWidth="1"/>
    <col min="5357" max="5357" width="23.5703125" style="152" customWidth="1"/>
    <col min="5358" max="5358" width="17.85546875" style="152" customWidth="1"/>
    <col min="5359" max="5359" width="11.5703125" style="152" bestFit="1" customWidth="1"/>
    <col min="5360" max="5361" width="20.140625" style="152" bestFit="1" customWidth="1"/>
    <col min="5362" max="5362" width="14.42578125" style="152" customWidth="1"/>
    <col min="5363" max="5363" width="9.140625" style="152" customWidth="1"/>
    <col min="5364" max="5593" width="9.140625" style="152"/>
    <col min="5594" max="5594" width="29.140625" style="152" customWidth="1"/>
    <col min="5595" max="5595" width="44.42578125" style="152" customWidth="1"/>
    <col min="5596" max="5596" width="24.42578125" style="152" bestFit="1" customWidth="1"/>
    <col min="5597" max="5597" width="17.85546875" style="152" customWidth="1"/>
    <col min="5598" max="5598" width="23.5703125" style="152" customWidth="1"/>
    <col min="5599" max="5599" width="28" style="152" bestFit="1" customWidth="1"/>
    <col min="5600" max="5600" width="51.28515625" style="152" customWidth="1"/>
    <col min="5601" max="5601" width="4.140625" style="152" bestFit="1" customWidth="1"/>
    <col min="5602" max="5602" width="6.85546875" style="152" customWidth="1"/>
    <col min="5603" max="5603" width="3.5703125" style="152" bestFit="1" customWidth="1"/>
    <col min="5604" max="5605" width="4.140625" style="152" bestFit="1" customWidth="1"/>
    <col min="5606" max="5606" width="3.85546875" style="152" customWidth="1"/>
    <col min="5607" max="5611" width="3.42578125" style="152" customWidth="1"/>
    <col min="5612" max="5612" width="16.85546875" style="152" customWidth="1"/>
    <col min="5613" max="5613" width="23.5703125" style="152" customWidth="1"/>
    <col min="5614" max="5614" width="17.85546875" style="152" customWidth="1"/>
    <col min="5615" max="5615" width="11.5703125" style="152" bestFit="1" customWidth="1"/>
    <col min="5616" max="5617" width="20.140625" style="152" bestFit="1" customWidth="1"/>
    <col min="5618" max="5618" width="14.42578125" style="152" customWidth="1"/>
    <col min="5619" max="5619" width="9.140625" style="152" customWidth="1"/>
    <col min="5620" max="5849" width="9.140625" style="152"/>
    <col min="5850" max="5850" width="29.140625" style="152" customWidth="1"/>
    <col min="5851" max="5851" width="44.42578125" style="152" customWidth="1"/>
    <col min="5852" max="5852" width="24.42578125" style="152" bestFit="1" customWidth="1"/>
    <col min="5853" max="5853" width="17.85546875" style="152" customWidth="1"/>
    <col min="5854" max="5854" width="23.5703125" style="152" customWidth="1"/>
    <col min="5855" max="5855" width="28" style="152" bestFit="1" customWidth="1"/>
    <col min="5856" max="5856" width="51.28515625" style="152" customWidth="1"/>
    <col min="5857" max="5857" width="4.140625" style="152" bestFit="1" customWidth="1"/>
    <col min="5858" max="5858" width="6.85546875" style="152" customWidth="1"/>
    <col min="5859" max="5859" width="3.5703125" style="152" bestFit="1" customWidth="1"/>
    <col min="5860" max="5861" width="4.140625" style="152" bestFit="1" customWidth="1"/>
    <col min="5862" max="5862" width="3.85546875" style="152" customWidth="1"/>
    <col min="5863" max="5867" width="3.42578125" style="152" customWidth="1"/>
    <col min="5868" max="5868" width="16.85546875" style="152" customWidth="1"/>
    <col min="5869" max="5869" width="23.5703125" style="152" customWidth="1"/>
    <col min="5870" max="5870" width="17.85546875" style="152" customWidth="1"/>
    <col min="5871" max="5871" width="11.5703125" style="152" bestFit="1" customWidth="1"/>
    <col min="5872" max="5873" width="20.140625" style="152" bestFit="1" customWidth="1"/>
    <col min="5874" max="5874" width="14.42578125" style="152" customWidth="1"/>
    <col min="5875" max="5875" width="9.140625" style="152" customWidth="1"/>
    <col min="5876" max="6105" width="9.140625" style="152"/>
    <col min="6106" max="6106" width="29.140625" style="152" customWidth="1"/>
    <col min="6107" max="6107" width="44.42578125" style="152" customWidth="1"/>
    <col min="6108" max="6108" width="24.42578125" style="152" bestFit="1" customWidth="1"/>
    <col min="6109" max="6109" width="17.85546875" style="152" customWidth="1"/>
    <col min="6110" max="6110" width="23.5703125" style="152" customWidth="1"/>
    <col min="6111" max="6111" width="28" style="152" bestFit="1" customWidth="1"/>
    <col min="6112" max="6112" width="51.28515625" style="152" customWidth="1"/>
    <col min="6113" max="6113" width="4.140625" style="152" bestFit="1" customWidth="1"/>
    <col min="6114" max="6114" width="6.85546875" style="152" customWidth="1"/>
    <col min="6115" max="6115" width="3.5703125" style="152" bestFit="1" customWidth="1"/>
    <col min="6116" max="6117" width="4.140625" style="152" bestFit="1" customWidth="1"/>
    <col min="6118" max="6118" width="3.85546875" style="152" customWidth="1"/>
    <col min="6119" max="6123" width="3.42578125" style="152" customWidth="1"/>
    <col min="6124" max="6124" width="16.85546875" style="152" customWidth="1"/>
    <col min="6125" max="6125" width="23.5703125" style="152" customWidth="1"/>
    <col min="6126" max="6126" width="17.85546875" style="152" customWidth="1"/>
    <col min="6127" max="6127" width="11.5703125" style="152" bestFit="1" customWidth="1"/>
    <col min="6128" max="6129" width="20.140625" style="152" bestFit="1" customWidth="1"/>
    <col min="6130" max="6130" width="14.42578125" style="152" customWidth="1"/>
    <col min="6131" max="6131" width="9.140625" style="152" customWidth="1"/>
    <col min="6132" max="6361" width="9.140625" style="152"/>
    <col min="6362" max="6362" width="29.140625" style="152" customWidth="1"/>
    <col min="6363" max="6363" width="44.42578125" style="152" customWidth="1"/>
    <col min="6364" max="6364" width="24.42578125" style="152" bestFit="1" customWidth="1"/>
    <col min="6365" max="6365" width="17.85546875" style="152" customWidth="1"/>
    <col min="6366" max="6366" width="23.5703125" style="152" customWidth="1"/>
    <col min="6367" max="6367" width="28" style="152" bestFit="1" customWidth="1"/>
    <col min="6368" max="6368" width="51.28515625" style="152" customWidth="1"/>
    <col min="6369" max="6369" width="4.140625" style="152" bestFit="1" customWidth="1"/>
    <col min="6370" max="6370" width="6.85546875" style="152" customWidth="1"/>
    <col min="6371" max="6371" width="3.5703125" style="152" bestFit="1" customWidth="1"/>
    <col min="6372" max="6373" width="4.140625" style="152" bestFit="1" customWidth="1"/>
    <col min="6374" max="6374" width="3.85546875" style="152" customWidth="1"/>
    <col min="6375" max="6379" width="3.42578125" style="152" customWidth="1"/>
    <col min="6380" max="6380" width="16.85546875" style="152" customWidth="1"/>
    <col min="6381" max="6381" width="23.5703125" style="152" customWidth="1"/>
    <col min="6382" max="6382" width="17.85546875" style="152" customWidth="1"/>
    <col min="6383" max="6383" width="11.5703125" style="152" bestFit="1" customWidth="1"/>
    <col min="6384" max="6385" width="20.140625" style="152" bestFit="1" customWidth="1"/>
    <col min="6386" max="6386" width="14.42578125" style="152" customWidth="1"/>
    <col min="6387" max="6387" width="9.140625" style="152" customWidth="1"/>
    <col min="6388" max="6617" width="9.140625" style="152"/>
    <col min="6618" max="6618" width="29.140625" style="152" customWidth="1"/>
    <col min="6619" max="6619" width="44.42578125" style="152" customWidth="1"/>
    <col min="6620" max="6620" width="24.42578125" style="152" bestFit="1" customWidth="1"/>
    <col min="6621" max="6621" width="17.85546875" style="152" customWidth="1"/>
    <col min="6622" max="6622" width="23.5703125" style="152" customWidth="1"/>
    <col min="6623" max="6623" width="28" style="152" bestFit="1" customWidth="1"/>
    <col min="6624" max="6624" width="51.28515625" style="152" customWidth="1"/>
    <col min="6625" max="6625" width="4.140625" style="152" bestFit="1" customWidth="1"/>
    <col min="6626" max="6626" width="6.85546875" style="152" customWidth="1"/>
    <col min="6627" max="6627" width="3.5703125" style="152" bestFit="1" customWidth="1"/>
    <col min="6628" max="6629" width="4.140625" style="152" bestFit="1" customWidth="1"/>
    <col min="6630" max="6630" width="3.85546875" style="152" customWidth="1"/>
    <col min="6631" max="6635" width="3.42578125" style="152" customWidth="1"/>
    <col min="6636" max="6636" width="16.85546875" style="152" customWidth="1"/>
    <col min="6637" max="6637" width="23.5703125" style="152" customWidth="1"/>
    <col min="6638" max="6638" width="17.85546875" style="152" customWidth="1"/>
    <col min="6639" max="6639" width="11.5703125" style="152" bestFit="1" customWidth="1"/>
    <col min="6640" max="6641" width="20.140625" style="152" bestFit="1" customWidth="1"/>
    <col min="6642" max="6642" width="14.42578125" style="152" customWidth="1"/>
    <col min="6643" max="6643" width="9.140625" style="152" customWidth="1"/>
    <col min="6644" max="6873" width="9.140625" style="152"/>
    <col min="6874" max="6874" width="29.140625" style="152" customWidth="1"/>
    <col min="6875" max="6875" width="44.42578125" style="152" customWidth="1"/>
    <col min="6876" max="6876" width="24.42578125" style="152" bestFit="1" customWidth="1"/>
    <col min="6877" max="6877" width="17.85546875" style="152" customWidth="1"/>
    <col min="6878" max="6878" width="23.5703125" style="152" customWidth="1"/>
    <col min="6879" max="6879" width="28" style="152" bestFit="1" customWidth="1"/>
    <col min="6880" max="6880" width="51.28515625" style="152" customWidth="1"/>
    <col min="6881" max="6881" width="4.140625" style="152" bestFit="1" customWidth="1"/>
    <col min="6882" max="6882" width="6.85546875" style="152" customWidth="1"/>
    <col min="6883" max="6883" width="3.5703125" style="152" bestFit="1" customWidth="1"/>
    <col min="6884" max="6885" width="4.140625" style="152" bestFit="1" customWidth="1"/>
    <col min="6886" max="6886" width="3.85546875" style="152" customWidth="1"/>
    <col min="6887" max="6891" width="3.42578125" style="152" customWidth="1"/>
    <col min="6892" max="6892" width="16.85546875" style="152" customWidth="1"/>
    <col min="6893" max="6893" width="23.5703125" style="152" customWidth="1"/>
    <col min="6894" max="6894" width="17.85546875" style="152" customWidth="1"/>
    <col min="6895" max="6895" width="11.5703125" style="152" bestFit="1" customWidth="1"/>
    <col min="6896" max="6897" width="20.140625" style="152" bestFit="1" customWidth="1"/>
    <col min="6898" max="6898" width="14.42578125" style="152" customWidth="1"/>
    <col min="6899" max="6899" width="9.140625" style="152" customWidth="1"/>
    <col min="6900" max="7129" width="9.140625" style="152"/>
    <col min="7130" max="7130" width="29.140625" style="152" customWidth="1"/>
    <col min="7131" max="7131" width="44.42578125" style="152" customWidth="1"/>
    <col min="7132" max="7132" width="24.42578125" style="152" bestFit="1" customWidth="1"/>
    <col min="7133" max="7133" width="17.85546875" style="152" customWidth="1"/>
    <col min="7134" max="7134" width="23.5703125" style="152" customWidth="1"/>
    <col min="7135" max="7135" width="28" style="152" bestFit="1" customWidth="1"/>
    <col min="7136" max="7136" width="51.28515625" style="152" customWidth="1"/>
    <col min="7137" max="7137" width="4.140625" style="152" bestFit="1" customWidth="1"/>
    <col min="7138" max="7138" width="6.85546875" style="152" customWidth="1"/>
    <col min="7139" max="7139" width="3.5703125" style="152" bestFit="1" customWidth="1"/>
    <col min="7140" max="7141" width="4.140625" style="152" bestFit="1" customWidth="1"/>
    <col min="7142" max="7142" width="3.85546875" style="152" customWidth="1"/>
    <col min="7143" max="7147" width="3.42578125" style="152" customWidth="1"/>
    <col min="7148" max="7148" width="16.85546875" style="152" customWidth="1"/>
    <col min="7149" max="7149" width="23.5703125" style="152" customWidth="1"/>
    <col min="7150" max="7150" width="17.85546875" style="152" customWidth="1"/>
    <col min="7151" max="7151" width="11.5703125" style="152" bestFit="1" customWidth="1"/>
    <col min="7152" max="7153" width="20.140625" style="152" bestFit="1" customWidth="1"/>
    <col min="7154" max="7154" width="14.42578125" style="152" customWidth="1"/>
    <col min="7155" max="7155" width="9.140625" style="152" customWidth="1"/>
    <col min="7156" max="7385" width="9.140625" style="152"/>
    <col min="7386" max="7386" width="29.140625" style="152" customWidth="1"/>
    <col min="7387" max="7387" width="44.42578125" style="152" customWidth="1"/>
    <col min="7388" max="7388" width="24.42578125" style="152" bestFit="1" customWidth="1"/>
    <col min="7389" max="7389" width="17.85546875" style="152" customWidth="1"/>
    <col min="7390" max="7390" width="23.5703125" style="152" customWidth="1"/>
    <col min="7391" max="7391" width="28" style="152" bestFit="1" customWidth="1"/>
    <col min="7392" max="7392" width="51.28515625" style="152" customWidth="1"/>
    <col min="7393" max="7393" width="4.140625" style="152" bestFit="1" customWidth="1"/>
    <col min="7394" max="7394" width="6.85546875" style="152" customWidth="1"/>
    <col min="7395" max="7395" width="3.5703125" style="152" bestFit="1" customWidth="1"/>
    <col min="7396" max="7397" width="4.140625" style="152" bestFit="1" customWidth="1"/>
    <col min="7398" max="7398" width="3.85546875" style="152" customWidth="1"/>
    <col min="7399" max="7403" width="3.42578125" style="152" customWidth="1"/>
    <col min="7404" max="7404" width="16.85546875" style="152" customWidth="1"/>
    <col min="7405" max="7405" width="23.5703125" style="152" customWidth="1"/>
    <col min="7406" max="7406" width="17.85546875" style="152" customWidth="1"/>
    <col min="7407" max="7407" width="11.5703125" style="152" bestFit="1" customWidth="1"/>
    <col min="7408" max="7409" width="20.140625" style="152" bestFit="1" customWidth="1"/>
    <col min="7410" max="7410" width="14.42578125" style="152" customWidth="1"/>
    <col min="7411" max="7411" width="9.140625" style="152" customWidth="1"/>
    <col min="7412" max="7641" width="9.140625" style="152"/>
    <col min="7642" max="7642" width="29.140625" style="152" customWidth="1"/>
    <col min="7643" max="7643" width="44.42578125" style="152" customWidth="1"/>
    <col min="7644" max="7644" width="24.42578125" style="152" bestFit="1" customWidth="1"/>
    <col min="7645" max="7645" width="17.85546875" style="152" customWidth="1"/>
    <col min="7646" max="7646" width="23.5703125" style="152" customWidth="1"/>
    <col min="7647" max="7647" width="28" style="152" bestFit="1" customWidth="1"/>
    <col min="7648" max="7648" width="51.28515625" style="152" customWidth="1"/>
    <col min="7649" max="7649" width="4.140625" style="152" bestFit="1" customWidth="1"/>
    <col min="7650" max="7650" width="6.85546875" style="152" customWidth="1"/>
    <col min="7651" max="7651" width="3.5703125" style="152" bestFit="1" customWidth="1"/>
    <col min="7652" max="7653" width="4.140625" style="152" bestFit="1" customWidth="1"/>
    <col min="7654" max="7654" width="3.85546875" style="152" customWidth="1"/>
    <col min="7655" max="7659" width="3.42578125" style="152" customWidth="1"/>
    <col min="7660" max="7660" width="16.85546875" style="152" customWidth="1"/>
    <col min="7661" max="7661" width="23.5703125" style="152" customWidth="1"/>
    <col min="7662" max="7662" width="17.85546875" style="152" customWidth="1"/>
    <col min="7663" max="7663" width="11.5703125" style="152" bestFit="1" customWidth="1"/>
    <col min="7664" max="7665" width="20.140625" style="152" bestFit="1" customWidth="1"/>
    <col min="7666" max="7666" width="14.42578125" style="152" customWidth="1"/>
    <col min="7667" max="7667" width="9.140625" style="152" customWidth="1"/>
    <col min="7668" max="7897" width="9.140625" style="152"/>
    <col min="7898" max="7898" width="29.140625" style="152" customWidth="1"/>
    <col min="7899" max="7899" width="44.42578125" style="152" customWidth="1"/>
    <col min="7900" max="7900" width="24.42578125" style="152" bestFit="1" customWidth="1"/>
    <col min="7901" max="7901" width="17.85546875" style="152" customWidth="1"/>
    <col min="7902" max="7902" width="23.5703125" style="152" customWidth="1"/>
    <col min="7903" max="7903" width="28" style="152" bestFit="1" customWidth="1"/>
    <col min="7904" max="7904" width="51.28515625" style="152" customWidth="1"/>
    <col min="7905" max="7905" width="4.140625" style="152" bestFit="1" customWidth="1"/>
    <col min="7906" max="7906" width="6.85546875" style="152" customWidth="1"/>
    <col min="7907" max="7907" width="3.5703125" style="152" bestFit="1" customWidth="1"/>
    <col min="7908" max="7909" width="4.140625" style="152" bestFit="1" customWidth="1"/>
    <col min="7910" max="7910" width="3.85546875" style="152" customWidth="1"/>
    <col min="7911" max="7915" width="3.42578125" style="152" customWidth="1"/>
    <col min="7916" max="7916" width="16.85546875" style="152" customWidth="1"/>
    <col min="7917" max="7917" width="23.5703125" style="152" customWidth="1"/>
    <col min="7918" max="7918" width="17.85546875" style="152" customWidth="1"/>
    <col min="7919" max="7919" width="11.5703125" style="152" bestFit="1" customWidth="1"/>
    <col min="7920" max="7921" width="20.140625" style="152" bestFit="1" customWidth="1"/>
    <col min="7922" max="7922" width="14.42578125" style="152" customWidth="1"/>
    <col min="7923" max="7923" width="9.140625" style="152" customWidth="1"/>
    <col min="7924" max="8153" width="9.140625" style="152"/>
    <col min="8154" max="8154" width="29.140625" style="152" customWidth="1"/>
    <col min="8155" max="8155" width="44.42578125" style="152" customWidth="1"/>
    <col min="8156" max="8156" width="24.42578125" style="152" bestFit="1" customWidth="1"/>
    <col min="8157" max="8157" width="17.85546875" style="152" customWidth="1"/>
    <col min="8158" max="8158" width="23.5703125" style="152" customWidth="1"/>
    <col min="8159" max="8159" width="28" style="152" bestFit="1" customWidth="1"/>
    <col min="8160" max="8160" width="51.28515625" style="152" customWidth="1"/>
    <col min="8161" max="8161" width="4.140625" style="152" bestFit="1" customWidth="1"/>
    <col min="8162" max="8162" width="6.85546875" style="152" customWidth="1"/>
    <col min="8163" max="8163" width="3.5703125" style="152" bestFit="1" customWidth="1"/>
    <col min="8164" max="8165" width="4.140625" style="152" bestFit="1" customWidth="1"/>
    <col min="8166" max="8166" width="3.85546875" style="152" customWidth="1"/>
    <col min="8167" max="8171" width="3.42578125" style="152" customWidth="1"/>
    <col min="8172" max="8172" width="16.85546875" style="152" customWidth="1"/>
    <col min="8173" max="8173" width="23.5703125" style="152" customWidth="1"/>
    <col min="8174" max="8174" width="17.85546875" style="152" customWidth="1"/>
    <col min="8175" max="8175" width="11.5703125" style="152" bestFit="1" customWidth="1"/>
    <col min="8176" max="8177" width="20.140625" style="152" bestFit="1" customWidth="1"/>
    <col min="8178" max="8178" width="14.42578125" style="152" customWidth="1"/>
    <col min="8179" max="8179" width="9.140625" style="152" customWidth="1"/>
    <col min="8180" max="8409" width="9.140625" style="152"/>
    <col min="8410" max="8410" width="29.140625" style="152" customWidth="1"/>
    <col min="8411" max="8411" width="44.42578125" style="152" customWidth="1"/>
    <col min="8412" max="8412" width="24.42578125" style="152" bestFit="1" customWidth="1"/>
    <col min="8413" max="8413" width="17.85546875" style="152" customWidth="1"/>
    <col min="8414" max="8414" width="23.5703125" style="152" customWidth="1"/>
    <col min="8415" max="8415" width="28" style="152" bestFit="1" customWidth="1"/>
    <col min="8416" max="8416" width="51.28515625" style="152" customWidth="1"/>
    <col min="8417" max="8417" width="4.140625" style="152" bestFit="1" customWidth="1"/>
    <col min="8418" max="8418" width="6.85546875" style="152" customWidth="1"/>
    <col min="8419" max="8419" width="3.5703125" style="152" bestFit="1" customWidth="1"/>
    <col min="8420" max="8421" width="4.140625" style="152" bestFit="1" customWidth="1"/>
    <col min="8422" max="8422" width="3.85546875" style="152" customWidth="1"/>
    <col min="8423" max="8427" width="3.42578125" style="152" customWidth="1"/>
    <col min="8428" max="8428" width="16.85546875" style="152" customWidth="1"/>
    <col min="8429" max="8429" width="23.5703125" style="152" customWidth="1"/>
    <col min="8430" max="8430" width="17.85546875" style="152" customWidth="1"/>
    <col min="8431" max="8431" width="11.5703125" style="152" bestFit="1" customWidth="1"/>
    <col min="8432" max="8433" width="20.140625" style="152" bestFit="1" customWidth="1"/>
    <col min="8434" max="8434" width="14.42578125" style="152" customWidth="1"/>
    <col min="8435" max="8435" width="9.140625" style="152" customWidth="1"/>
    <col min="8436" max="8665" width="9.140625" style="152"/>
    <col min="8666" max="8666" width="29.140625" style="152" customWidth="1"/>
    <col min="8667" max="8667" width="44.42578125" style="152" customWidth="1"/>
    <col min="8668" max="8668" width="24.42578125" style="152" bestFit="1" customWidth="1"/>
    <col min="8669" max="8669" width="17.85546875" style="152" customWidth="1"/>
    <col min="8670" max="8670" width="23.5703125" style="152" customWidth="1"/>
    <col min="8671" max="8671" width="28" style="152" bestFit="1" customWidth="1"/>
    <col min="8672" max="8672" width="51.28515625" style="152" customWidth="1"/>
    <col min="8673" max="8673" width="4.140625" style="152" bestFit="1" customWidth="1"/>
    <col min="8674" max="8674" width="6.85546875" style="152" customWidth="1"/>
    <col min="8675" max="8675" width="3.5703125" style="152" bestFit="1" customWidth="1"/>
    <col min="8676" max="8677" width="4.140625" style="152" bestFit="1" customWidth="1"/>
    <col min="8678" max="8678" width="3.85546875" style="152" customWidth="1"/>
    <col min="8679" max="8683" width="3.42578125" style="152" customWidth="1"/>
    <col min="8684" max="8684" width="16.85546875" style="152" customWidth="1"/>
    <col min="8685" max="8685" width="23.5703125" style="152" customWidth="1"/>
    <col min="8686" max="8686" width="17.85546875" style="152" customWidth="1"/>
    <col min="8687" max="8687" width="11.5703125" style="152" bestFit="1" customWidth="1"/>
    <col min="8688" max="8689" width="20.140625" style="152" bestFit="1" customWidth="1"/>
    <col min="8690" max="8690" width="14.42578125" style="152" customWidth="1"/>
    <col min="8691" max="8691" width="9.140625" style="152" customWidth="1"/>
    <col min="8692" max="8921" width="9.140625" style="152"/>
    <col min="8922" max="8922" width="29.140625" style="152" customWidth="1"/>
    <col min="8923" max="8923" width="44.42578125" style="152" customWidth="1"/>
    <col min="8924" max="8924" width="24.42578125" style="152" bestFit="1" customWidth="1"/>
    <col min="8925" max="8925" width="17.85546875" style="152" customWidth="1"/>
    <col min="8926" max="8926" width="23.5703125" style="152" customWidth="1"/>
    <col min="8927" max="8927" width="28" style="152" bestFit="1" customWidth="1"/>
    <col min="8928" max="8928" width="51.28515625" style="152" customWidth="1"/>
    <col min="8929" max="8929" width="4.140625" style="152" bestFit="1" customWidth="1"/>
    <col min="8930" max="8930" width="6.85546875" style="152" customWidth="1"/>
    <col min="8931" max="8931" width="3.5703125" style="152" bestFit="1" customWidth="1"/>
    <col min="8932" max="8933" width="4.140625" style="152" bestFit="1" customWidth="1"/>
    <col min="8934" max="8934" width="3.85546875" style="152" customWidth="1"/>
    <col min="8935" max="8939" width="3.42578125" style="152" customWidth="1"/>
    <col min="8940" max="8940" width="16.85546875" style="152" customWidth="1"/>
    <col min="8941" max="8941" width="23.5703125" style="152" customWidth="1"/>
    <col min="8942" max="8942" width="17.85546875" style="152" customWidth="1"/>
    <col min="8943" max="8943" width="11.5703125" style="152" bestFit="1" customWidth="1"/>
    <col min="8944" max="8945" width="20.140625" style="152" bestFit="1" customWidth="1"/>
    <col min="8946" max="8946" width="14.42578125" style="152" customWidth="1"/>
    <col min="8947" max="8947" width="9.140625" style="152" customWidth="1"/>
    <col min="8948" max="9177" width="9.140625" style="152"/>
    <col min="9178" max="9178" width="29.140625" style="152" customWidth="1"/>
    <col min="9179" max="9179" width="44.42578125" style="152" customWidth="1"/>
    <col min="9180" max="9180" width="24.42578125" style="152" bestFit="1" customWidth="1"/>
    <col min="9181" max="9181" width="17.85546875" style="152" customWidth="1"/>
    <col min="9182" max="9182" width="23.5703125" style="152" customWidth="1"/>
    <col min="9183" max="9183" width="28" style="152" bestFit="1" customWidth="1"/>
    <col min="9184" max="9184" width="51.28515625" style="152" customWidth="1"/>
    <col min="9185" max="9185" width="4.140625" style="152" bestFit="1" customWidth="1"/>
    <col min="9186" max="9186" width="6.85546875" style="152" customWidth="1"/>
    <col min="9187" max="9187" width="3.5703125" style="152" bestFit="1" customWidth="1"/>
    <col min="9188" max="9189" width="4.140625" style="152" bestFit="1" customWidth="1"/>
    <col min="9190" max="9190" width="3.85546875" style="152" customWidth="1"/>
    <col min="9191" max="9195" width="3.42578125" style="152" customWidth="1"/>
    <col min="9196" max="9196" width="16.85546875" style="152" customWidth="1"/>
    <col min="9197" max="9197" width="23.5703125" style="152" customWidth="1"/>
    <col min="9198" max="9198" width="17.85546875" style="152" customWidth="1"/>
    <col min="9199" max="9199" width="11.5703125" style="152" bestFit="1" customWidth="1"/>
    <col min="9200" max="9201" width="20.140625" style="152" bestFit="1" customWidth="1"/>
    <col min="9202" max="9202" width="14.42578125" style="152" customWidth="1"/>
    <col min="9203" max="9203" width="9.140625" style="152" customWidth="1"/>
    <col min="9204" max="9433" width="9.140625" style="152"/>
    <col min="9434" max="9434" width="29.140625" style="152" customWidth="1"/>
    <col min="9435" max="9435" width="44.42578125" style="152" customWidth="1"/>
    <col min="9436" max="9436" width="24.42578125" style="152" bestFit="1" customWidth="1"/>
    <col min="9437" max="9437" width="17.85546875" style="152" customWidth="1"/>
    <col min="9438" max="9438" width="23.5703125" style="152" customWidth="1"/>
    <col min="9439" max="9439" width="28" style="152" bestFit="1" customWidth="1"/>
    <col min="9440" max="9440" width="51.28515625" style="152" customWidth="1"/>
    <col min="9441" max="9441" width="4.140625" style="152" bestFit="1" customWidth="1"/>
    <col min="9442" max="9442" width="6.85546875" style="152" customWidth="1"/>
    <col min="9443" max="9443" width="3.5703125" style="152" bestFit="1" customWidth="1"/>
    <col min="9444" max="9445" width="4.140625" style="152" bestFit="1" customWidth="1"/>
    <col min="9446" max="9446" width="3.85546875" style="152" customWidth="1"/>
    <col min="9447" max="9451" width="3.42578125" style="152" customWidth="1"/>
    <col min="9452" max="9452" width="16.85546875" style="152" customWidth="1"/>
    <col min="9453" max="9453" width="23.5703125" style="152" customWidth="1"/>
    <col min="9454" max="9454" width="17.85546875" style="152" customWidth="1"/>
    <col min="9455" max="9455" width="11.5703125" style="152" bestFit="1" customWidth="1"/>
    <col min="9456" max="9457" width="20.140625" style="152" bestFit="1" customWidth="1"/>
    <col min="9458" max="9458" width="14.42578125" style="152" customWidth="1"/>
    <col min="9459" max="9459" width="9.140625" style="152" customWidth="1"/>
    <col min="9460" max="9689" width="9.140625" style="152"/>
    <col min="9690" max="9690" width="29.140625" style="152" customWidth="1"/>
    <col min="9691" max="9691" width="44.42578125" style="152" customWidth="1"/>
    <col min="9692" max="9692" width="24.42578125" style="152" bestFit="1" customWidth="1"/>
    <col min="9693" max="9693" width="17.85546875" style="152" customWidth="1"/>
    <col min="9694" max="9694" width="23.5703125" style="152" customWidth="1"/>
    <col min="9695" max="9695" width="28" style="152" bestFit="1" customWidth="1"/>
    <col min="9696" max="9696" width="51.28515625" style="152" customWidth="1"/>
    <col min="9697" max="9697" width="4.140625" style="152" bestFit="1" customWidth="1"/>
    <col min="9698" max="9698" width="6.85546875" style="152" customWidth="1"/>
    <col min="9699" max="9699" width="3.5703125" style="152" bestFit="1" customWidth="1"/>
    <col min="9700" max="9701" width="4.140625" style="152" bestFit="1" customWidth="1"/>
    <col min="9702" max="9702" width="3.85546875" style="152" customWidth="1"/>
    <col min="9703" max="9707" width="3.42578125" style="152" customWidth="1"/>
    <col min="9708" max="9708" width="16.85546875" style="152" customWidth="1"/>
    <col min="9709" max="9709" width="23.5703125" style="152" customWidth="1"/>
    <col min="9710" max="9710" width="17.85546875" style="152" customWidth="1"/>
    <col min="9711" max="9711" width="11.5703125" style="152" bestFit="1" customWidth="1"/>
    <col min="9712" max="9713" width="20.140625" style="152" bestFit="1" customWidth="1"/>
    <col min="9714" max="9714" width="14.42578125" style="152" customWidth="1"/>
    <col min="9715" max="9715" width="9.140625" style="152" customWidth="1"/>
    <col min="9716" max="9945" width="9.140625" style="152"/>
    <col min="9946" max="9946" width="29.140625" style="152" customWidth="1"/>
    <col min="9947" max="9947" width="44.42578125" style="152" customWidth="1"/>
    <col min="9948" max="9948" width="24.42578125" style="152" bestFit="1" customWidth="1"/>
    <col min="9949" max="9949" width="17.85546875" style="152" customWidth="1"/>
    <col min="9950" max="9950" width="23.5703125" style="152" customWidth="1"/>
    <col min="9951" max="9951" width="28" style="152" bestFit="1" customWidth="1"/>
    <col min="9952" max="9952" width="51.28515625" style="152" customWidth="1"/>
    <col min="9953" max="9953" width="4.140625" style="152" bestFit="1" customWidth="1"/>
    <col min="9954" max="9954" width="6.85546875" style="152" customWidth="1"/>
    <col min="9955" max="9955" width="3.5703125" style="152" bestFit="1" customWidth="1"/>
    <col min="9956" max="9957" width="4.140625" style="152" bestFit="1" customWidth="1"/>
    <col min="9958" max="9958" width="3.85546875" style="152" customWidth="1"/>
    <col min="9959" max="9963" width="3.42578125" style="152" customWidth="1"/>
    <col min="9964" max="9964" width="16.85546875" style="152" customWidth="1"/>
    <col min="9965" max="9965" width="23.5703125" style="152" customWidth="1"/>
    <col min="9966" max="9966" width="17.85546875" style="152" customWidth="1"/>
    <col min="9967" max="9967" width="11.5703125" style="152" bestFit="1" customWidth="1"/>
    <col min="9968" max="9969" width="20.140625" style="152" bestFit="1" customWidth="1"/>
    <col min="9970" max="9970" width="14.42578125" style="152" customWidth="1"/>
    <col min="9971" max="9971" width="9.140625" style="152" customWidth="1"/>
    <col min="9972" max="10201" width="9.140625" style="152"/>
    <col min="10202" max="10202" width="29.140625" style="152" customWidth="1"/>
    <col min="10203" max="10203" width="44.42578125" style="152" customWidth="1"/>
    <col min="10204" max="10204" width="24.42578125" style="152" bestFit="1" customWidth="1"/>
    <col min="10205" max="10205" width="17.85546875" style="152" customWidth="1"/>
    <col min="10206" max="10206" width="23.5703125" style="152" customWidth="1"/>
    <col min="10207" max="10207" width="28" style="152" bestFit="1" customWidth="1"/>
    <col min="10208" max="10208" width="51.28515625" style="152" customWidth="1"/>
    <col min="10209" max="10209" width="4.140625" style="152" bestFit="1" customWidth="1"/>
    <col min="10210" max="10210" width="6.85546875" style="152" customWidth="1"/>
    <col min="10211" max="10211" width="3.5703125" style="152" bestFit="1" customWidth="1"/>
    <col min="10212" max="10213" width="4.140625" style="152" bestFit="1" customWidth="1"/>
    <col min="10214" max="10214" width="3.85546875" style="152" customWidth="1"/>
    <col min="10215" max="10219" width="3.42578125" style="152" customWidth="1"/>
    <col min="10220" max="10220" width="16.85546875" style="152" customWidth="1"/>
    <col min="10221" max="10221" width="23.5703125" style="152" customWidth="1"/>
    <col min="10222" max="10222" width="17.85546875" style="152" customWidth="1"/>
    <col min="10223" max="10223" width="11.5703125" style="152" bestFit="1" customWidth="1"/>
    <col min="10224" max="10225" width="20.140625" style="152" bestFit="1" customWidth="1"/>
    <col min="10226" max="10226" width="14.42578125" style="152" customWidth="1"/>
    <col min="10227" max="10227" width="9.140625" style="152" customWidth="1"/>
    <col min="10228" max="10457" width="9.140625" style="152"/>
    <col min="10458" max="10458" width="29.140625" style="152" customWidth="1"/>
    <col min="10459" max="10459" width="44.42578125" style="152" customWidth="1"/>
    <col min="10460" max="10460" width="24.42578125" style="152" bestFit="1" customWidth="1"/>
    <col min="10461" max="10461" width="17.85546875" style="152" customWidth="1"/>
    <col min="10462" max="10462" width="23.5703125" style="152" customWidth="1"/>
    <col min="10463" max="10463" width="28" style="152" bestFit="1" customWidth="1"/>
    <col min="10464" max="10464" width="51.28515625" style="152" customWidth="1"/>
    <col min="10465" max="10465" width="4.140625" style="152" bestFit="1" customWidth="1"/>
    <col min="10466" max="10466" width="6.85546875" style="152" customWidth="1"/>
    <col min="10467" max="10467" width="3.5703125" style="152" bestFit="1" customWidth="1"/>
    <col min="10468" max="10469" width="4.140625" style="152" bestFit="1" customWidth="1"/>
    <col min="10470" max="10470" width="3.85546875" style="152" customWidth="1"/>
    <col min="10471" max="10475" width="3.42578125" style="152" customWidth="1"/>
    <col min="10476" max="10476" width="16.85546875" style="152" customWidth="1"/>
    <col min="10477" max="10477" width="23.5703125" style="152" customWidth="1"/>
    <col min="10478" max="10478" width="17.85546875" style="152" customWidth="1"/>
    <col min="10479" max="10479" width="11.5703125" style="152" bestFit="1" customWidth="1"/>
    <col min="10480" max="10481" width="20.140625" style="152" bestFit="1" customWidth="1"/>
    <col min="10482" max="10482" width="14.42578125" style="152" customWidth="1"/>
    <col min="10483" max="10483" width="9.140625" style="152" customWidth="1"/>
    <col min="10484" max="10713" width="9.140625" style="152"/>
    <col min="10714" max="10714" width="29.140625" style="152" customWidth="1"/>
    <col min="10715" max="10715" width="44.42578125" style="152" customWidth="1"/>
    <col min="10716" max="10716" width="24.42578125" style="152" bestFit="1" customWidth="1"/>
    <col min="10717" max="10717" width="17.85546875" style="152" customWidth="1"/>
    <col min="10718" max="10718" width="23.5703125" style="152" customWidth="1"/>
    <col min="10719" max="10719" width="28" style="152" bestFit="1" customWidth="1"/>
    <col min="10720" max="10720" width="51.28515625" style="152" customWidth="1"/>
    <col min="10721" max="10721" width="4.140625" style="152" bestFit="1" customWidth="1"/>
    <col min="10722" max="10722" width="6.85546875" style="152" customWidth="1"/>
    <col min="10723" max="10723" width="3.5703125" style="152" bestFit="1" customWidth="1"/>
    <col min="10724" max="10725" width="4.140625" style="152" bestFit="1" customWidth="1"/>
    <col min="10726" max="10726" width="3.85546875" style="152" customWidth="1"/>
    <col min="10727" max="10731" width="3.42578125" style="152" customWidth="1"/>
    <col min="10732" max="10732" width="16.85546875" style="152" customWidth="1"/>
    <col min="10733" max="10733" width="23.5703125" style="152" customWidth="1"/>
    <col min="10734" max="10734" width="17.85546875" style="152" customWidth="1"/>
    <col min="10735" max="10735" width="11.5703125" style="152" bestFit="1" customWidth="1"/>
    <col min="10736" max="10737" width="20.140625" style="152" bestFit="1" customWidth="1"/>
    <col min="10738" max="10738" width="14.42578125" style="152" customWidth="1"/>
    <col min="10739" max="10739" width="9.140625" style="152" customWidth="1"/>
    <col min="10740" max="10969" width="9.140625" style="152"/>
    <col min="10970" max="10970" width="29.140625" style="152" customWidth="1"/>
    <col min="10971" max="10971" width="44.42578125" style="152" customWidth="1"/>
    <col min="10972" max="10972" width="24.42578125" style="152" bestFit="1" customWidth="1"/>
    <col min="10973" max="10973" width="17.85546875" style="152" customWidth="1"/>
    <col min="10974" max="10974" width="23.5703125" style="152" customWidth="1"/>
    <col min="10975" max="10975" width="28" style="152" bestFit="1" customWidth="1"/>
    <col min="10976" max="10976" width="51.28515625" style="152" customWidth="1"/>
    <col min="10977" max="10977" width="4.140625" style="152" bestFit="1" customWidth="1"/>
    <col min="10978" max="10978" width="6.85546875" style="152" customWidth="1"/>
    <col min="10979" max="10979" width="3.5703125" style="152" bestFit="1" customWidth="1"/>
    <col min="10980" max="10981" width="4.140625" style="152" bestFit="1" customWidth="1"/>
    <col min="10982" max="10982" width="3.85546875" style="152" customWidth="1"/>
    <col min="10983" max="10987" width="3.42578125" style="152" customWidth="1"/>
    <col min="10988" max="10988" width="16.85546875" style="152" customWidth="1"/>
    <col min="10989" max="10989" width="23.5703125" style="152" customWidth="1"/>
    <col min="10990" max="10990" width="17.85546875" style="152" customWidth="1"/>
    <col min="10991" max="10991" width="11.5703125" style="152" bestFit="1" customWidth="1"/>
    <col min="10992" max="10993" width="20.140625" style="152" bestFit="1" customWidth="1"/>
    <col min="10994" max="10994" width="14.42578125" style="152" customWidth="1"/>
    <col min="10995" max="10995" width="9.140625" style="152" customWidth="1"/>
    <col min="10996" max="11225" width="9.140625" style="152"/>
    <col min="11226" max="11226" width="29.140625" style="152" customWidth="1"/>
    <col min="11227" max="11227" width="44.42578125" style="152" customWidth="1"/>
    <col min="11228" max="11228" width="24.42578125" style="152" bestFit="1" customWidth="1"/>
    <col min="11229" max="11229" width="17.85546875" style="152" customWidth="1"/>
    <col min="11230" max="11230" width="23.5703125" style="152" customWidth="1"/>
    <col min="11231" max="11231" width="28" style="152" bestFit="1" customWidth="1"/>
    <col min="11232" max="11232" width="51.28515625" style="152" customWidth="1"/>
    <col min="11233" max="11233" width="4.140625" style="152" bestFit="1" customWidth="1"/>
    <col min="11234" max="11234" width="6.85546875" style="152" customWidth="1"/>
    <col min="11235" max="11235" width="3.5703125" style="152" bestFit="1" customWidth="1"/>
    <col min="11236" max="11237" width="4.140625" style="152" bestFit="1" customWidth="1"/>
    <col min="11238" max="11238" width="3.85546875" style="152" customWidth="1"/>
    <col min="11239" max="11243" width="3.42578125" style="152" customWidth="1"/>
    <col min="11244" max="11244" width="16.85546875" style="152" customWidth="1"/>
    <col min="11245" max="11245" width="23.5703125" style="152" customWidth="1"/>
    <col min="11246" max="11246" width="17.85546875" style="152" customWidth="1"/>
    <col min="11247" max="11247" width="11.5703125" style="152" bestFit="1" customWidth="1"/>
    <col min="11248" max="11249" width="20.140625" style="152" bestFit="1" customWidth="1"/>
    <col min="11250" max="11250" width="14.42578125" style="152" customWidth="1"/>
    <col min="11251" max="11251" width="9.140625" style="152" customWidth="1"/>
    <col min="11252" max="11481" width="9.140625" style="152"/>
    <col min="11482" max="11482" width="29.140625" style="152" customWidth="1"/>
    <col min="11483" max="11483" width="44.42578125" style="152" customWidth="1"/>
    <col min="11484" max="11484" width="24.42578125" style="152" bestFit="1" customWidth="1"/>
    <col min="11485" max="11485" width="17.85546875" style="152" customWidth="1"/>
    <col min="11486" max="11486" width="23.5703125" style="152" customWidth="1"/>
    <col min="11487" max="11487" width="28" style="152" bestFit="1" customWidth="1"/>
    <col min="11488" max="11488" width="51.28515625" style="152" customWidth="1"/>
    <col min="11489" max="11489" width="4.140625" style="152" bestFit="1" customWidth="1"/>
    <col min="11490" max="11490" width="6.85546875" style="152" customWidth="1"/>
    <col min="11491" max="11491" width="3.5703125" style="152" bestFit="1" customWidth="1"/>
    <col min="11492" max="11493" width="4.140625" style="152" bestFit="1" customWidth="1"/>
    <col min="11494" max="11494" width="3.85546875" style="152" customWidth="1"/>
    <col min="11495" max="11499" width="3.42578125" style="152" customWidth="1"/>
    <col min="11500" max="11500" width="16.85546875" style="152" customWidth="1"/>
    <col min="11501" max="11501" width="23.5703125" style="152" customWidth="1"/>
    <col min="11502" max="11502" width="17.85546875" style="152" customWidth="1"/>
    <col min="11503" max="11503" width="11.5703125" style="152" bestFit="1" customWidth="1"/>
    <col min="11504" max="11505" width="20.140625" style="152" bestFit="1" customWidth="1"/>
    <col min="11506" max="11506" width="14.42578125" style="152" customWidth="1"/>
    <col min="11507" max="11507" width="9.140625" style="152" customWidth="1"/>
    <col min="11508" max="11737" width="9.140625" style="152"/>
    <col min="11738" max="11738" width="29.140625" style="152" customWidth="1"/>
    <col min="11739" max="11739" width="44.42578125" style="152" customWidth="1"/>
    <col min="11740" max="11740" width="24.42578125" style="152" bestFit="1" customWidth="1"/>
    <col min="11741" max="11741" width="17.85546875" style="152" customWidth="1"/>
    <col min="11742" max="11742" width="23.5703125" style="152" customWidth="1"/>
    <col min="11743" max="11743" width="28" style="152" bestFit="1" customWidth="1"/>
    <col min="11744" max="11744" width="51.28515625" style="152" customWidth="1"/>
    <col min="11745" max="11745" width="4.140625" style="152" bestFit="1" customWidth="1"/>
    <col min="11746" max="11746" width="6.85546875" style="152" customWidth="1"/>
    <col min="11747" max="11747" width="3.5703125" style="152" bestFit="1" customWidth="1"/>
    <col min="11748" max="11749" width="4.140625" style="152" bestFit="1" customWidth="1"/>
    <col min="11750" max="11750" width="3.85546875" style="152" customWidth="1"/>
    <col min="11751" max="11755" width="3.42578125" style="152" customWidth="1"/>
    <col min="11756" max="11756" width="16.85546875" style="152" customWidth="1"/>
    <col min="11757" max="11757" width="23.5703125" style="152" customWidth="1"/>
    <col min="11758" max="11758" width="17.85546875" style="152" customWidth="1"/>
    <col min="11759" max="11759" width="11.5703125" style="152" bestFit="1" customWidth="1"/>
    <col min="11760" max="11761" width="20.140625" style="152" bestFit="1" customWidth="1"/>
    <col min="11762" max="11762" width="14.42578125" style="152" customWidth="1"/>
    <col min="11763" max="11763" width="9.140625" style="152" customWidth="1"/>
    <col min="11764" max="11993" width="9.140625" style="152"/>
    <col min="11994" max="11994" width="29.140625" style="152" customWidth="1"/>
    <col min="11995" max="11995" width="44.42578125" style="152" customWidth="1"/>
    <col min="11996" max="11996" width="24.42578125" style="152" bestFit="1" customWidth="1"/>
    <col min="11997" max="11997" width="17.85546875" style="152" customWidth="1"/>
    <col min="11998" max="11998" width="23.5703125" style="152" customWidth="1"/>
    <col min="11999" max="11999" width="28" style="152" bestFit="1" customWidth="1"/>
    <col min="12000" max="12000" width="51.28515625" style="152" customWidth="1"/>
    <col min="12001" max="12001" width="4.140625" style="152" bestFit="1" customWidth="1"/>
    <col min="12002" max="12002" width="6.85546875" style="152" customWidth="1"/>
    <col min="12003" max="12003" width="3.5703125" style="152" bestFit="1" customWidth="1"/>
    <col min="12004" max="12005" width="4.140625" style="152" bestFit="1" customWidth="1"/>
    <col min="12006" max="12006" width="3.85546875" style="152" customWidth="1"/>
    <col min="12007" max="12011" width="3.42578125" style="152" customWidth="1"/>
    <col min="12012" max="12012" width="16.85546875" style="152" customWidth="1"/>
    <col min="12013" max="12013" width="23.5703125" style="152" customWidth="1"/>
    <col min="12014" max="12014" width="17.85546875" style="152" customWidth="1"/>
    <col min="12015" max="12015" width="11.5703125" style="152" bestFit="1" customWidth="1"/>
    <col min="12016" max="12017" width="20.140625" style="152" bestFit="1" customWidth="1"/>
    <col min="12018" max="12018" width="14.42578125" style="152" customWidth="1"/>
    <col min="12019" max="12019" width="9.140625" style="152" customWidth="1"/>
    <col min="12020" max="12249" width="9.140625" style="152"/>
    <col min="12250" max="12250" width="29.140625" style="152" customWidth="1"/>
    <col min="12251" max="12251" width="44.42578125" style="152" customWidth="1"/>
    <col min="12252" max="12252" width="24.42578125" style="152" bestFit="1" customWidth="1"/>
    <col min="12253" max="12253" width="17.85546875" style="152" customWidth="1"/>
    <col min="12254" max="12254" width="23.5703125" style="152" customWidth="1"/>
    <col min="12255" max="12255" width="28" style="152" bestFit="1" customWidth="1"/>
    <col min="12256" max="12256" width="51.28515625" style="152" customWidth="1"/>
    <col min="12257" max="12257" width="4.140625" style="152" bestFit="1" customWidth="1"/>
    <col min="12258" max="12258" width="6.85546875" style="152" customWidth="1"/>
    <col min="12259" max="12259" width="3.5703125" style="152" bestFit="1" customWidth="1"/>
    <col min="12260" max="12261" width="4.140625" style="152" bestFit="1" customWidth="1"/>
    <col min="12262" max="12262" width="3.85546875" style="152" customWidth="1"/>
    <col min="12263" max="12267" width="3.42578125" style="152" customWidth="1"/>
    <col min="12268" max="12268" width="16.85546875" style="152" customWidth="1"/>
    <col min="12269" max="12269" width="23.5703125" style="152" customWidth="1"/>
    <col min="12270" max="12270" width="17.85546875" style="152" customWidth="1"/>
    <col min="12271" max="12271" width="11.5703125" style="152" bestFit="1" customWidth="1"/>
    <col min="12272" max="12273" width="20.140625" style="152" bestFit="1" customWidth="1"/>
    <col min="12274" max="12274" width="14.42578125" style="152" customWidth="1"/>
    <col min="12275" max="12275" width="9.140625" style="152" customWidth="1"/>
    <col min="12276" max="12505" width="9.140625" style="152"/>
    <col min="12506" max="12506" width="29.140625" style="152" customWidth="1"/>
    <col min="12507" max="12507" width="44.42578125" style="152" customWidth="1"/>
    <col min="12508" max="12508" width="24.42578125" style="152" bestFit="1" customWidth="1"/>
    <col min="12509" max="12509" width="17.85546875" style="152" customWidth="1"/>
    <col min="12510" max="12510" width="23.5703125" style="152" customWidth="1"/>
    <col min="12511" max="12511" width="28" style="152" bestFit="1" customWidth="1"/>
    <col min="12512" max="12512" width="51.28515625" style="152" customWidth="1"/>
    <col min="12513" max="12513" width="4.140625" style="152" bestFit="1" customWidth="1"/>
    <col min="12514" max="12514" width="6.85546875" style="152" customWidth="1"/>
    <col min="12515" max="12515" width="3.5703125" style="152" bestFit="1" customWidth="1"/>
    <col min="12516" max="12517" width="4.140625" style="152" bestFit="1" customWidth="1"/>
    <col min="12518" max="12518" width="3.85546875" style="152" customWidth="1"/>
    <col min="12519" max="12523" width="3.42578125" style="152" customWidth="1"/>
    <col min="12524" max="12524" width="16.85546875" style="152" customWidth="1"/>
    <col min="12525" max="12525" width="23.5703125" style="152" customWidth="1"/>
    <col min="12526" max="12526" width="17.85546875" style="152" customWidth="1"/>
    <col min="12527" max="12527" width="11.5703125" style="152" bestFit="1" customWidth="1"/>
    <col min="12528" max="12529" width="20.140625" style="152" bestFit="1" customWidth="1"/>
    <col min="12530" max="12530" width="14.42578125" style="152" customWidth="1"/>
    <col min="12531" max="12531" width="9.140625" style="152" customWidth="1"/>
    <col min="12532" max="12761" width="9.140625" style="152"/>
    <col min="12762" max="12762" width="29.140625" style="152" customWidth="1"/>
    <col min="12763" max="12763" width="44.42578125" style="152" customWidth="1"/>
    <col min="12764" max="12764" width="24.42578125" style="152" bestFit="1" customWidth="1"/>
    <col min="12765" max="12765" width="17.85546875" style="152" customWidth="1"/>
    <col min="12766" max="12766" width="23.5703125" style="152" customWidth="1"/>
    <col min="12767" max="12767" width="28" style="152" bestFit="1" customWidth="1"/>
    <col min="12768" max="12768" width="51.28515625" style="152" customWidth="1"/>
    <col min="12769" max="12769" width="4.140625" style="152" bestFit="1" customWidth="1"/>
    <col min="12770" max="12770" width="6.85546875" style="152" customWidth="1"/>
    <col min="12771" max="12771" width="3.5703125" style="152" bestFit="1" customWidth="1"/>
    <col min="12772" max="12773" width="4.140625" style="152" bestFit="1" customWidth="1"/>
    <col min="12774" max="12774" width="3.85546875" style="152" customWidth="1"/>
    <col min="12775" max="12779" width="3.42578125" style="152" customWidth="1"/>
    <col min="12780" max="12780" width="16.85546875" style="152" customWidth="1"/>
    <col min="12781" max="12781" width="23.5703125" style="152" customWidth="1"/>
    <col min="12782" max="12782" width="17.85546875" style="152" customWidth="1"/>
    <col min="12783" max="12783" width="11.5703125" style="152" bestFit="1" customWidth="1"/>
    <col min="12784" max="12785" width="20.140625" style="152" bestFit="1" customWidth="1"/>
    <col min="12786" max="12786" width="14.42578125" style="152" customWidth="1"/>
    <col min="12787" max="12787" width="9.140625" style="152" customWidth="1"/>
    <col min="12788" max="13017" width="9.140625" style="152"/>
    <col min="13018" max="13018" width="29.140625" style="152" customWidth="1"/>
    <col min="13019" max="13019" width="44.42578125" style="152" customWidth="1"/>
    <col min="13020" max="13020" width="24.42578125" style="152" bestFit="1" customWidth="1"/>
    <col min="13021" max="13021" width="17.85546875" style="152" customWidth="1"/>
    <col min="13022" max="13022" width="23.5703125" style="152" customWidth="1"/>
    <col min="13023" max="13023" width="28" style="152" bestFit="1" customWidth="1"/>
    <col min="13024" max="13024" width="51.28515625" style="152" customWidth="1"/>
    <col min="13025" max="13025" width="4.140625" style="152" bestFit="1" customWidth="1"/>
    <col min="13026" max="13026" width="6.85546875" style="152" customWidth="1"/>
    <col min="13027" max="13027" width="3.5703125" style="152" bestFit="1" customWidth="1"/>
    <col min="13028" max="13029" width="4.140625" style="152" bestFit="1" customWidth="1"/>
    <col min="13030" max="13030" width="3.85546875" style="152" customWidth="1"/>
    <col min="13031" max="13035" width="3.42578125" style="152" customWidth="1"/>
    <col min="13036" max="13036" width="16.85546875" style="152" customWidth="1"/>
    <col min="13037" max="13037" width="23.5703125" style="152" customWidth="1"/>
    <col min="13038" max="13038" width="17.85546875" style="152" customWidth="1"/>
    <col min="13039" max="13039" width="11.5703125" style="152" bestFit="1" customWidth="1"/>
    <col min="13040" max="13041" width="20.140625" style="152" bestFit="1" customWidth="1"/>
    <col min="13042" max="13042" width="14.42578125" style="152" customWidth="1"/>
    <col min="13043" max="13043" width="9.140625" style="152" customWidth="1"/>
    <col min="13044" max="13273" width="9.140625" style="152"/>
    <col min="13274" max="13274" width="29.140625" style="152" customWidth="1"/>
    <col min="13275" max="13275" width="44.42578125" style="152" customWidth="1"/>
    <col min="13276" max="13276" width="24.42578125" style="152" bestFit="1" customWidth="1"/>
    <col min="13277" max="13277" width="17.85546875" style="152" customWidth="1"/>
    <col min="13278" max="13278" width="23.5703125" style="152" customWidth="1"/>
    <col min="13279" max="13279" width="28" style="152" bestFit="1" customWidth="1"/>
    <col min="13280" max="13280" width="51.28515625" style="152" customWidth="1"/>
    <col min="13281" max="13281" width="4.140625" style="152" bestFit="1" customWidth="1"/>
    <col min="13282" max="13282" width="6.85546875" style="152" customWidth="1"/>
    <col min="13283" max="13283" width="3.5703125" style="152" bestFit="1" customWidth="1"/>
    <col min="13284" max="13285" width="4.140625" style="152" bestFit="1" customWidth="1"/>
    <col min="13286" max="13286" width="3.85546875" style="152" customWidth="1"/>
    <col min="13287" max="13291" width="3.42578125" style="152" customWidth="1"/>
    <col min="13292" max="13292" width="16.85546875" style="152" customWidth="1"/>
    <col min="13293" max="13293" width="23.5703125" style="152" customWidth="1"/>
    <col min="13294" max="13294" width="17.85546875" style="152" customWidth="1"/>
    <col min="13295" max="13295" width="11.5703125" style="152" bestFit="1" customWidth="1"/>
    <col min="13296" max="13297" width="20.140625" style="152" bestFit="1" customWidth="1"/>
    <col min="13298" max="13298" width="14.42578125" style="152" customWidth="1"/>
    <col min="13299" max="13299" width="9.140625" style="152" customWidth="1"/>
    <col min="13300" max="13529" width="9.140625" style="152"/>
    <col min="13530" max="13530" width="29.140625" style="152" customWidth="1"/>
    <col min="13531" max="13531" width="44.42578125" style="152" customWidth="1"/>
    <col min="13532" max="13532" width="24.42578125" style="152" bestFit="1" customWidth="1"/>
    <col min="13533" max="13533" width="17.85546875" style="152" customWidth="1"/>
    <col min="13534" max="13534" width="23.5703125" style="152" customWidth="1"/>
    <col min="13535" max="13535" width="28" style="152" bestFit="1" customWidth="1"/>
    <col min="13536" max="13536" width="51.28515625" style="152" customWidth="1"/>
    <col min="13537" max="13537" width="4.140625" style="152" bestFit="1" customWidth="1"/>
    <col min="13538" max="13538" width="6.85546875" style="152" customWidth="1"/>
    <col min="13539" max="13539" width="3.5703125" style="152" bestFit="1" customWidth="1"/>
    <col min="13540" max="13541" width="4.140625" style="152" bestFit="1" customWidth="1"/>
    <col min="13542" max="13542" width="3.85546875" style="152" customWidth="1"/>
    <col min="13543" max="13547" width="3.42578125" style="152" customWidth="1"/>
    <col min="13548" max="13548" width="16.85546875" style="152" customWidth="1"/>
    <col min="13549" max="13549" width="23.5703125" style="152" customWidth="1"/>
    <col min="13550" max="13550" width="17.85546875" style="152" customWidth="1"/>
    <col min="13551" max="13551" width="11.5703125" style="152" bestFit="1" customWidth="1"/>
    <col min="13552" max="13553" width="20.140625" style="152" bestFit="1" customWidth="1"/>
    <col min="13554" max="13554" width="14.42578125" style="152" customWidth="1"/>
    <col min="13555" max="13555" width="9.140625" style="152" customWidth="1"/>
    <col min="13556" max="13785" width="9.140625" style="152"/>
    <col min="13786" max="13786" width="29.140625" style="152" customWidth="1"/>
    <col min="13787" max="13787" width="44.42578125" style="152" customWidth="1"/>
    <col min="13788" max="13788" width="24.42578125" style="152" bestFit="1" customWidth="1"/>
    <col min="13789" max="13789" width="17.85546875" style="152" customWidth="1"/>
    <col min="13790" max="13790" width="23.5703125" style="152" customWidth="1"/>
    <col min="13791" max="13791" width="28" style="152" bestFit="1" customWidth="1"/>
    <col min="13792" max="13792" width="51.28515625" style="152" customWidth="1"/>
    <col min="13793" max="13793" width="4.140625" style="152" bestFit="1" customWidth="1"/>
    <col min="13794" max="13794" width="6.85546875" style="152" customWidth="1"/>
    <col min="13795" max="13795" width="3.5703125" style="152" bestFit="1" customWidth="1"/>
    <col min="13796" max="13797" width="4.140625" style="152" bestFit="1" customWidth="1"/>
    <col min="13798" max="13798" width="3.85546875" style="152" customWidth="1"/>
    <col min="13799" max="13803" width="3.42578125" style="152" customWidth="1"/>
    <col min="13804" max="13804" width="16.85546875" style="152" customWidth="1"/>
    <col min="13805" max="13805" width="23.5703125" style="152" customWidth="1"/>
    <col min="13806" max="13806" width="17.85546875" style="152" customWidth="1"/>
    <col min="13807" max="13807" width="11.5703125" style="152" bestFit="1" customWidth="1"/>
    <col min="13808" max="13809" width="20.140625" style="152" bestFit="1" customWidth="1"/>
    <col min="13810" max="13810" width="14.42578125" style="152" customWidth="1"/>
    <col min="13811" max="13811" width="9.140625" style="152" customWidth="1"/>
    <col min="13812" max="14041" width="9.140625" style="152"/>
    <col min="14042" max="14042" width="29.140625" style="152" customWidth="1"/>
    <col min="14043" max="14043" width="44.42578125" style="152" customWidth="1"/>
    <col min="14044" max="14044" width="24.42578125" style="152" bestFit="1" customWidth="1"/>
    <col min="14045" max="14045" width="17.85546875" style="152" customWidth="1"/>
    <col min="14046" max="14046" width="23.5703125" style="152" customWidth="1"/>
    <col min="14047" max="14047" width="28" style="152" bestFit="1" customWidth="1"/>
    <col min="14048" max="14048" width="51.28515625" style="152" customWidth="1"/>
    <col min="14049" max="14049" width="4.140625" style="152" bestFit="1" customWidth="1"/>
    <col min="14050" max="14050" width="6.85546875" style="152" customWidth="1"/>
    <col min="14051" max="14051" width="3.5703125" style="152" bestFit="1" customWidth="1"/>
    <col min="14052" max="14053" width="4.140625" style="152" bestFit="1" customWidth="1"/>
    <col min="14054" max="14054" width="3.85546875" style="152" customWidth="1"/>
    <col min="14055" max="14059" width="3.42578125" style="152" customWidth="1"/>
    <col min="14060" max="14060" width="16.85546875" style="152" customWidth="1"/>
    <col min="14061" max="14061" width="23.5703125" style="152" customWidth="1"/>
    <col min="14062" max="14062" width="17.85546875" style="152" customWidth="1"/>
    <col min="14063" max="14063" width="11.5703125" style="152" bestFit="1" customWidth="1"/>
    <col min="14064" max="14065" width="20.140625" style="152" bestFit="1" customWidth="1"/>
    <col min="14066" max="14066" width="14.42578125" style="152" customWidth="1"/>
    <col min="14067" max="14067" width="9.140625" style="152" customWidth="1"/>
    <col min="14068" max="14297" width="9.140625" style="152"/>
    <col min="14298" max="14298" width="29.140625" style="152" customWidth="1"/>
    <col min="14299" max="14299" width="44.42578125" style="152" customWidth="1"/>
    <col min="14300" max="14300" width="24.42578125" style="152" bestFit="1" customWidth="1"/>
    <col min="14301" max="14301" width="17.85546875" style="152" customWidth="1"/>
    <col min="14302" max="14302" width="23.5703125" style="152" customWidth="1"/>
    <col min="14303" max="14303" width="28" style="152" bestFit="1" customWidth="1"/>
    <col min="14304" max="14304" width="51.28515625" style="152" customWidth="1"/>
    <col min="14305" max="14305" width="4.140625" style="152" bestFit="1" customWidth="1"/>
    <col min="14306" max="14306" width="6.85546875" style="152" customWidth="1"/>
    <col min="14307" max="14307" width="3.5703125" style="152" bestFit="1" customWidth="1"/>
    <col min="14308" max="14309" width="4.140625" style="152" bestFit="1" customWidth="1"/>
    <col min="14310" max="14310" width="3.85546875" style="152" customWidth="1"/>
    <col min="14311" max="14315" width="3.42578125" style="152" customWidth="1"/>
    <col min="14316" max="14316" width="16.85546875" style="152" customWidth="1"/>
    <col min="14317" max="14317" width="23.5703125" style="152" customWidth="1"/>
    <col min="14318" max="14318" width="17.85546875" style="152" customWidth="1"/>
    <col min="14319" max="14319" width="11.5703125" style="152" bestFit="1" customWidth="1"/>
    <col min="14320" max="14321" width="20.140625" style="152" bestFit="1" customWidth="1"/>
    <col min="14322" max="14322" width="14.42578125" style="152" customWidth="1"/>
    <col min="14323" max="14323" width="9.140625" style="152" customWidth="1"/>
    <col min="14324" max="14553" width="9.140625" style="152"/>
    <col min="14554" max="14554" width="29.140625" style="152" customWidth="1"/>
    <col min="14555" max="14555" width="44.42578125" style="152" customWidth="1"/>
    <col min="14556" max="14556" width="24.42578125" style="152" bestFit="1" customWidth="1"/>
    <col min="14557" max="14557" width="17.85546875" style="152" customWidth="1"/>
    <col min="14558" max="14558" width="23.5703125" style="152" customWidth="1"/>
    <col min="14559" max="14559" width="28" style="152" bestFit="1" customWidth="1"/>
    <col min="14560" max="14560" width="51.28515625" style="152" customWidth="1"/>
    <col min="14561" max="14561" width="4.140625" style="152" bestFit="1" customWidth="1"/>
    <col min="14562" max="14562" width="6.85546875" style="152" customWidth="1"/>
    <col min="14563" max="14563" width="3.5703125" style="152" bestFit="1" customWidth="1"/>
    <col min="14564" max="14565" width="4.140625" style="152" bestFit="1" customWidth="1"/>
    <col min="14566" max="14566" width="3.85546875" style="152" customWidth="1"/>
    <col min="14567" max="14571" width="3.42578125" style="152" customWidth="1"/>
    <col min="14572" max="14572" width="16.85546875" style="152" customWidth="1"/>
    <col min="14573" max="14573" width="23.5703125" style="152" customWidth="1"/>
    <col min="14574" max="14574" width="17.85546875" style="152" customWidth="1"/>
    <col min="14575" max="14575" width="11.5703125" style="152" bestFit="1" customWidth="1"/>
    <col min="14576" max="14577" width="20.140625" style="152" bestFit="1" customWidth="1"/>
    <col min="14578" max="14578" width="14.42578125" style="152" customWidth="1"/>
    <col min="14579" max="14579" width="9.140625" style="152" customWidth="1"/>
    <col min="14580" max="14809" width="9.140625" style="152"/>
    <col min="14810" max="14810" width="29.140625" style="152" customWidth="1"/>
    <col min="14811" max="14811" width="44.42578125" style="152" customWidth="1"/>
    <col min="14812" max="14812" width="24.42578125" style="152" bestFit="1" customWidth="1"/>
    <col min="14813" max="14813" width="17.85546875" style="152" customWidth="1"/>
    <col min="14814" max="14814" width="23.5703125" style="152" customWidth="1"/>
    <col min="14815" max="14815" width="28" style="152" bestFit="1" customWidth="1"/>
    <col min="14816" max="14816" width="51.28515625" style="152" customWidth="1"/>
    <col min="14817" max="14817" width="4.140625" style="152" bestFit="1" customWidth="1"/>
    <col min="14818" max="14818" width="6.85546875" style="152" customWidth="1"/>
    <col min="14819" max="14819" width="3.5703125" style="152" bestFit="1" customWidth="1"/>
    <col min="14820" max="14821" width="4.140625" style="152" bestFit="1" customWidth="1"/>
    <col min="14822" max="14822" width="3.85546875" style="152" customWidth="1"/>
    <col min="14823" max="14827" width="3.42578125" style="152" customWidth="1"/>
    <col min="14828" max="14828" width="16.85546875" style="152" customWidth="1"/>
    <col min="14829" max="14829" width="23.5703125" style="152" customWidth="1"/>
    <col min="14830" max="14830" width="17.85546875" style="152" customWidth="1"/>
    <col min="14831" max="14831" width="11.5703125" style="152" bestFit="1" customWidth="1"/>
    <col min="14832" max="14833" width="20.140625" style="152" bestFit="1" customWidth="1"/>
    <col min="14834" max="14834" width="14.42578125" style="152" customWidth="1"/>
    <col min="14835" max="14835" width="9.140625" style="152" customWidth="1"/>
    <col min="14836" max="15065" width="9.140625" style="152"/>
    <col min="15066" max="15066" width="29.140625" style="152" customWidth="1"/>
    <col min="15067" max="15067" width="44.42578125" style="152" customWidth="1"/>
    <col min="15068" max="15068" width="24.42578125" style="152" bestFit="1" customWidth="1"/>
    <col min="15069" max="15069" width="17.85546875" style="152" customWidth="1"/>
    <col min="15070" max="15070" width="23.5703125" style="152" customWidth="1"/>
    <col min="15071" max="15071" width="28" style="152" bestFit="1" customWidth="1"/>
    <col min="15072" max="15072" width="51.28515625" style="152" customWidth="1"/>
    <col min="15073" max="15073" width="4.140625" style="152" bestFit="1" customWidth="1"/>
    <col min="15074" max="15074" width="6.85546875" style="152" customWidth="1"/>
    <col min="15075" max="15075" width="3.5703125" style="152" bestFit="1" customWidth="1"/>
    <col min="15076" max="15077" width="4.140625" style="152" bestFit="1" customWidth="1"/>
    <col min="15078" max="15078" width="3.85546875" style="152" customWidth="1"/>
    <col min="15079" max="15083" width="3.42578125" style="152" customWidth="1"/>
    <col min="15084" max="15084" width="16.85546875" style="152" customWidth="1"/>
    <col min="15085" max="15085" width="23.5703125" style="152" customWidth="1"/>
    <col min="15086" max="15086" width="17.85546875" style="152" customWidth="1"/>
    <col min="15087" max="15087" width="11.5703125" style="152" bestFit="1" customWidth="1"/>
    <col min="15088" max="15089" width="20.140625" style="152" bestFit="1" customWidth="1"/>
    <col min="15090" max="15090" width="14.42578125" style="152" customWidth="1"/>
    <col min="15091" max="15091" width="9.140625" style="152" customWidth="1"/>
    <col min="15092" max="15321" width="9.140625" style="152"/>
    <col min="15322" max="15322" width="29.140625" style="152" customWidth="1"/>
    <col min="15323" max="15323" width="44.42578125" style="152" customWidth="1"/>
    <col min="15324" max="15324" width="24.42578125" style="152" bestFit="1" customWidth="1"/>
    <col min="15325" max="15325" width="17.85546875" style="152" customWidth="1"/>
    <col min="15326" max="15326" width="23.5703125" style="152" customWidth="1"/>
    <col min="15327" max="15327" width="28" style="152" bestFit="1" customWidth="1"/>
    <col min="15328" max="15328" width="51.28515625" style="152" customWidth="1"/>
    <col min="15329" max="15329" width="4.140625" style="152" bestFit="1" customWidth="1"/>
    <col min="15330" max="15330" width="6.85546875" style="152" customWidth="1"/>
    <col min="15331" max="15331" width="3.5703125" style="152" bestFit="1" customWidth="1"/>
    <col min="15332" max="15333" width="4.140625" style="152" bestFit="1" customWidth="1"/>
    <col min="15334" max="15334" width="3.85546875" style="152" customWidth="1"/>
    <col min="15335" max="15339" width="3.42578125" style="152" customWidth="1"/>
    <col min="15340" max="15340" width="16.85546875" style="152" customWidth="1"/>
    <col min="15341" max="15341" width="23.5703125" style="152" customWidth="1"/>
    <col min="15342" max="15342" width="17.85546875" style="152" customWidth="1"/>
    <col min="15343" max="15343" width="11.5703125" style="152" bestFit="1" customWidth="1"/>
    <col min="15344" max="15345" width="20.140625" style="152" bestFit="1" customWidth="1"/>
    <col min="15346" max="15346" width="14.42578125" style="152" customWidth="1"/>
    <col min="15347" max="15347" width="9.140625" style="152" customWidth="1"/>
    <col min="15348" max="15577" width="9.140625" style="152"/>
    <col min="15578" max="15578" width="29.140625" style="152" customWidth="1"/>
    <col min="15579" max="15579" width="44.42578125" style="152" customWidth="1"/>
    <col min="15580" max="15580" width="24.42578125" style="152" bestFit="1" customWidth="1"/>
    <col min="15581" max="15581" width="17.85546875" style="152" customWidth="1"/>
    <col min="15582" max="15582" width="23.5703125" style="152" customWidth="1"/>
    <col min="15583" max="15583" width="28" style="152" bestFit="1" customWidth="1"/>
    <col min="15584" max="15584" width="51.28515625" style="152" customWidth="1"/>
    <col min="15585" max="15585" width="4.140625" style="152" bestFit="1" customWidth="1"/>
    <col min="15586" max="15586" width="6.85546875" style="152" customWidth="1"/>
    <col min="15587" max="15587" width="3.5703125" style="152" bestFit="1" customWidth="1"/>
    <col min="15588" max="15589" width="4.140625" style="152" bestFit="1" customWidth="1"/>
    <col min="15590" max="15590" width="3.85546875" style="152" customWidth="1"/>
    <col min="15591" max="15595" width="3.42578125" style="152" customWidth="1"/>
    <col min="15596" max="15596" width="16.85546875" style="152" customWidth="1"/>
    <col min="15597" max="15597" width="23.5703125" style="152" customWidth="1"/>
    <col min="15598" max="15598" width="17.85546875" style="152" customWidth="1"/>
    <col min="15599" max="15599" width="11.5703125" style="152" bestFit="1" customWidth="1"/>
    <col min="15600" max="15601" width="20.140625" style="152" bestFit="1" customWidth="1"/>
    <col min="15602" max="15602" width="14.42578125" style="152" customWidth="1"/>
    <col min="15603" max="15603" width="9.140625" style="152" customWidth="1"/>
    <col min="15604" max="15833" width="9.140625" style="152"/>
    <col min="15834" max="15834" width="29.140625" style="152" customWidth="1"/>
    <col min="15835" max="15835" width="44.42578125" style="152" customWidth="1"/>
    <col min="15836" max="15836" width="24.42578125" style="152" bestFit="1" customWidth="1"/>
    <col min="15837" max="15837" width="17.85546875" style="152" customWidth="1"/>
    <col min="15838" max="15838" width="23.5703125" style="152" customWidth="1"/>
    <col min="15839" max="15839" width="28" style="152" bestFit="1" customWidth="1"/>
    <col min="15840" max="15840" width="51.28515625" style="152" customWidth="1"/>
    <col min="15841" max="15841" width="4.140625" style="152" bestFit="1" customWidth="1"/>
    <col min="15842" max="15842" width="6.85546875" style="152" customWidth="1"/>
    <col min="15843" max="15843" width="3.5703125" style="152" bestFit="1" customWidth="1"/>
    <col min="15844" max="15845" width="4.140625" style="152" bestFit="1" customWidth="1"/>
    <col min="15846" max="15846" width="3.85546875" style="152" customWidth="1"/>
    <col min="15847" max="15851" width="3.42578125" style="152" customWidth="1"/>
    <col min="15852" max="15852" width="16.85546875" style="152" customWidth="1"/>
    <col min="15853" max="15853" width="23.5703125" style="152" customWidth="1"/>
    <col min="15854" max="15854" width="17.85546875" style="152" customWidth="1"/>
    <col min="15855" max="15855" width="11.5703125" style="152" bestFit="1" customWidth="1"/>
    <col min="15856" max="15857" width="20.140625" style="152" bestFit="1" customWidth="1"/>
    <col min="15858" max="15858" width="14.42578125" style="152" customWidth="1"/>
    <col min="15859" max="15859" width="9.140625" style="152" customWidth="1"/>
    <col min="15860" max="16089" width="9.140625" style="152"/>
    <col min="16090" max="16090" width="29.140625" style="152" customWidth="1"/>
    <col min="16091" max="16091" width="44.42578125" style="152" customWidth="1"/>
    <col min="16092" max="16092" width="24.42578125" style="152" bestFit="1" customWidth="1"/>
    <col min="16093" max="16093" width="17.85546875" style="152" customWidth="1"/>
    <col min="16094" max="16094" width="23.5703125" style="152" customWidth="1"/>
    <col min="16095" max="16095" width="28" style="152" bestFit="1" customWidth="1"/>
    <col min="16096" max="16096" width="51.28515625" style="152" customWidth="1"/>
    <col min="16097" max="16097" width="4.140625" style="152" bestFit="1" customWidth="1"/>
    <col min="16098" max="16098" width="6.85546875" style="152" customWidth="1"/>
    <col min="16099" max="16099" width="3.5703125" style="152" bestFit="1" customWidth="1"/>
    <col min="16100" max="16101" width="4.140625" style="152" bestFit="1" customWidth="1"/>
    <col min="16102" max="16102" width="3.85546875" style="152" customWidth="1"/>
    <col min="16103" max="16107" width="3.42578125" style="152" customWidth="1"/>
    <col min="16108" max="16108" width="16.85546875" style="152" customWidth="1"/>
    <col min="16109" max="16109" width="23.5703125" style="152" customWidth="1"/>
    <col min="16110" max="16110" width="17.85546875" style="152" customWidth="1"/>
    <col min="16111" max="16111" width="11.5703125" style="152" bestFit="1" customWidth="1"/>
    <col min="16112" max="16113" width="20.140625" style="152" bestFit="1" customWidth="1"/>
    <col min="16114" max="16114" width="14.42578125" style="152" customWidth="1"/>
    <col min="16115" max="16115" width="9.140625" style="152" customWidth="1"/>
    <col min="16116" max="16384" width="9.140625" style="152"/>
  </cols>
  <sheetData>
    <row r="1" spans="2:18" ht="16.5" customHeight="1">
      <c r="B1" s="148"/>
      <c r="C1" s="149"/>
      <c r="D1" s="150" t="s">
        <v>1</v>
      </c>
      <c r="E1" s="3" t="s">
        <v>173</v>
      </c>
      <c r="F1" s="151"/>
    </row>
    <row r="2" spans="2:18" ht="16.5" customHeight="1">
      <c r="B2" s="148"/>
      <c r="C2" s="149"/>
      <c r="D2" s="150" t="s">
        <v>2</v>
      </c>
      <c r="E2" s="3" t="s">
        <v>172</v>
      </c>
      <c r="F2" s="151"/>
      <c r="P2" s="153"/>
      <c r="Q2" s="153"/>
      <c r="R2" s="153"/>
    </row>
    <row r="3" spans="2:18" ht="16.5" customHeight="1">
      <c r="B3" s="148"/>
      <c r="C3" s="149"/>
      <c r="D3" s="150" t="s">
        <v>3</v>
      </c>
      <c r="E3" s="3" t="s">
        <v>172</v>
      </c>
      <c r="F3" s="151"/>
      <c r="P3" s="153"/>
      <c r="Q3" s="153"/>
      <c r="R3" s="153"/>
    </row>
    <row r="4" spans="2:18" ht="16.5" customHeight="1">
      <c r="B4" s="148"/>
      <c r="C4" s="149"/>
      <c r="D4" s="150" t="s">
        <v>4</v>
      </c>
      <c r="E4" s="3" t="s">
        <v>172</v>
      </c>
      <c r="F4" s="151"/>
      <c r="P4" s="153"/>
      <c r="Q4" s="153"/>
      <c r="R4" s="153"/>
    </row>
    <row r="5" spans="2:18" ht="16.5" customHeight="1">
      <c r="B5" s="148" t="s">
        <v>0</v>
      </c>
      <c r="C5" s="149"/>
      <c r="D5" s="150" t="s">
        <v>5</v>
      </c>
      <c r="E5" s="205">
        <v>43932</v>
      </c>
      <c r="F5" s="151"/>
      <c r="P5" s="153"/>
      <c r="Q5" s="153"/>
      <c r="R5" s="153"/>
    </row>
    <row r="6" spans="2:18" ht="15" customHeight="1">
      <c r="B6" s="148"/>
      <c r="C6" s="149"/>
      <c r="D6" s="150" t="s">
        <v>6</v>
      </c>
      <c r="E6" s="3" t="s">
        <v>103</v>
      </c>
      <c r="P6" s="153"/>
      <c r="Q6" s="153"/>
      <c r="R6" s="153"/>
    </row>
    <row r="7" spans="2:18" ht="15" customHeight="1">
      <c r="B7" s="148"/>
      <c r="C7" s="149"/>
      <c r="D7" s="154"/>
      <c r="E7" s="154"/>
      <c r="P7" s="153"/>
      <c r="Q7" s="153"/>
      <c r="R7" s="153"/>
    </row>
    <row r="8" spans="2:18" ht="15" customHeight="1" thickBot="1">
      <c r="B8" s="329"/>
      <c r="C8" s="329"/>
      <c r="D8" s="154"/>
      <c r="E8" s="154"/>
      <c r="P8" s="153"/>
      <c r="Q8" s="153"/>
      <c r="R8" s="153"/>
    </row>
    <row r="9" spans="2:18" ht="15" customHeight="1" thickBot="1">
      <c r="B9" s="155"/>
      <c r="C9" s="156"/>
      <c r="D9" s="157"/>
      <c r="E9" s="158"/>
      <c r="F9" s="158"/>
      <c r="G9" s="159" t="s">
        <v>44</v>
      </c>
      <c r="H9" s="201" t="s">
        <v>98</v>
      </c>
      <c r="I9" s="330" t="s">
        <v>15</v>
      </c>
      <c r="J9" s="331"/>
      <c r="K9" s="332"/>
      <c r="P9" s="153"/>
      <c r="Q9" s="153"/>
      <c r="R9" s="153"/>
    </row>
    <row r="10" spans="2:18" ht="15" customHeight="1">
      <c r="B10" s="207" t="s">
        <v>27</v>
      </c>
      <c r="C10" s="158" t="s">
        <v>28</v>
      </c>
      <c r="D10" s="157" t="s">
        <v>47</v>
      </c>
      <c r="E10" s="158" t="s">
        <v>29</v>
      </c>
      <c r="F10" s="158" t="s">
        <v>48</v>
      </c>
      <c r="G10" s="158" t="s">
        <v>43</v>
      </c>
      <c r="H10" s="158" t="s">
        <v>43</v>
      </c>
      <c r="I10" s="158" t="s">
        <v>17</v>
      </c>
      <c r="J10" s="208" t="s">
        <v>16</v>
      </c>
      <c r="K10" s="160" t="s">
        <v>45</v>
      </c>
      <c r="P10" s="153"/>
      <c r="Q10" s="153"/>
      <c r="R10" s="153"/>
    </row>
    <row r="11" spans="2:18" ht="15" customHeight="1" thickBot="1">
      <c r="B11" s="161"/>
      <c r="C11" s="162"/>
      <c r="D11" s="163"/>
      <c r="E11" s="164"/>
      <c r="F11" s="164"/>
      <c r="G11" s="203" t="s">
        <v>103</v>
      </c>
      <c r="H11" s="209" t="s">
        <v>97</v>
      </c>
      <c r="I11" s="165" t="s">
        <v>95</v>
      </c>
      <c r="J11" s="166"/>
      <c r="K11" s="167"/>
      <c r="P11" s="153"/>
      <c r="Q11" s="153"/>
      <c r="R11" s="153"/>
    </row>
    <row r="12" spans="2:18" ht="15">
      <c r="B12" s="168"/>
      <c r="C12" s="169"/>
      <c r="D12" s="170"/>
      <c r="E12" s="170"/>
      <c r="F12" s="170"/>
      <c r="G12" s="170"/>
      <c r="H12" s="170"/>
      <c r="I12" s="207"/>
      <c r="J12" s="208"/>
      <c r="K12" s="210"/>
      <c r="P12" s="153"/>
      <c r="Q12" s="153"/>
      <c r="R12" s="153"/>
    </row>
    <row r="13" spans="2:18" ht="15">
      <c r="B13" s="204" t="s">
        <v>99</v>
      </c>
      <c r="C13" s="206" t="s">
        <v>96</v>
      </c>
      <c r="D13" s="197" t="s">
        <v>146</v>
      </c>
      <c r="E13" s="197" t="s">
        <v>147</v>
      </c>
      <c r="F13" s="198" t="s">
        <v>102</v>
      </c>
      <c r="G13" s="199" t="s">
        <v>102</v>
      </c>
      <c r="H13" s="199"/>
      <c r="I13" s="200"/>
      <c r="J13" s="211"/>
      <c r="K13" s="327">
        <f>TVP!L7+'Polsat '!M6+TVN!I8</f>
        <v>421875</v>
      </c>
      <c r="P13" s="153"/>
      <c r="Q13" s="153"/>
      <c r="R13" s="153"/>
    </row>
    <row r="14" spans="2:18" ht="15">
      <c r="B14" s="204" t="s">
        <v>100</v>
      </c>
      <c r="C14" s="206" t="s">
        <v>96</v>
      </c>
      <c r="D14" s="197" t="s">
        <v>146</v>
      </c>
      <c r="E14" s="197" t="s">
        <v>147</v>
      </c>
      <c r="F14" s="198" t="s">
        <v>102</v>
      </c>
      <c r="G14" s="199" t="s">
        <v>102</v>
      </c>
      <c r="H14" s="199"/>
      <c r="I14" s="200"/>
      <c r="J14" s="211"/>
      <c r="K14" s="327"/>
      <c r="P14" s="153"/>
      <c r="Q14" s="153"/>
      <c r="R14" s="153"/>
    </row>
    <row r="15" spans="2:18" ht="15.75" thickBot="1">
      <c r="B15" s="204" t="s">
        <v>55</v>
      </c>
      <c r="C15" s="206" t="s">
        <v>96</v>
      </c>
      <c r="D15" s="197" t="s">
        <v>146</v>
      </c>
      <c r="E15" s="197" t="s">
        <v>171</v>
      </c>
      <c r="F15" s="198" t="s">
        <v>102</v>
      </c>
      <c r="G15" s="199" t="s">
        <v>102</v>
      </c>
      <c r="H15" s="199"/>
      <c r="I15" s="200"/>
      <c r="J15" s="211"/>
      <c r="K15" s="327"/>
      <c r="P15" s="153"/>
      <c r="Q15" s="153"/>
      <c r="R15" s="153"/>
    </row>
    <row r="16" spans="2:18" ht="15" hidden="1">
      <c r="B16" s="204" t="s">
        <v>99</v>
      </c>
      <c r="C16" s="206" t="s">
        <v>96</v>
      </c>
      <c r="D16" s="197"/>
      <c r="E16" s="197"/>
      <c r="F16" s="198" t="s">
        <v>102</v>
      </c>
      <c r="G16" s="199" t="s">
        <v>102</v>
      </c>
      <c r="H16" s="199"/>
      <c r="I16" s="200"/>
      <c r="J16" s="211"/>
      <c r="K16" s="327"/>
      <c r="P16" s="153"/>
      <c r="Q16" s="153"/>
      <c r="R16" s="153"/>
    </row>
    <row r="17" spans="2:94" ht="15" hidden="1">
      <c r="B17" s="204" t="s">
        <v>100</v>
      </c>
      <c r="C17" s="206" t="s">
        <v>96</v>
      </c>
      <c r="D17" s="197"/>
      <c r="E17" s="197"/>
      <c r="F17" s="198" t="s">
        <v>102</v>
      </c>
      <c r="G17" s="199" t="s">
        <v>102</v>
      </c>
      <c r="H17" s="199"/>
      <c r="I17" s="200"/>
      <c r="J17" s="211"/>
      <c r="K17" s="327"/>
      <c r="P17" s="153"/>
      <c r="Q17" s="153"/>
      <c r="R17" s="153"/>
    </row>
    <row r="18" spans="2:94" ht="15" hidden="1">
      <c r="B18" s="204" t="s">
        <v>55</v>
      </c>
      <c r="C18" s="206" t="s">
        <v>96</v>
      </c>
      <c r="D18" s="197"/>
      <c r="E18" s="197"/>
      <c r="F18" s="198" t="s">
        <v>102</v>
      </c>
      <c r="G18" s="199" t="s">
        <v>102</v>
      </c>
      <c r="H18" s="199"/>
      <c r="I18" s="200"/>
      <c r="J18" s="211"/>
      <c r="K18" s="327"/>
      <c r="P18" s="153"/>
      <c r="Q18" s="153"/>
      <c r="R18" s="153"/>
    </row>
    <row r="19" spans="2:94" ht="15" hidden="1">
      <c r="B19" s="204" t="s">
        <v>99</v>
      </c>
      <c r="C19" s="206" t="s">
        <v>96</v>
      </c>
      <c r="D19" s="197"/>
      <c r="E19" s="197"/>
      <c r="F19" s="198" t="s">
        <v>102</v>
      </c>
      <c r="G19" s="199" t="s">
        <v>102</v>
      </c>
      <c r="H19" s="199"/>
      <c r="I19" s="200"/>
      <c r="J19" s="211"/>
      <c r="K19" s="327"/>
      <c r="P19" s="153"/>
      <c r="Q19" s="153"/>
      <c r="R19" s="153"/>
    </row>
    <row r="20" spans="2:94" ht="15" hidden="1">
      <c r="B20" s="204" t="s">
        <v>100</v>
      </c>
      <c r="C20" s="206" t="s">
        <v>96</v>
      </c>
      <c r="D20" s="197"/>
      <c r="E20" s="197"/>
      <c r="F20" s="198" t="s">
        <v>102</v>
      </c>
      <c r="G20" s="199" t="s">
        <v>102</v>
      </c>
      <c r="H20" s="199"/>
      <c r="I20" s="200"/>
      <c r="J20" s="211"/>
      <c r="K20" s="327"/>
      <c r="P20" s="153"/>
      <c r="Q20" s="153"/>
      <c r="R20" s="153"/>
    </row>
    <row r="21" spans="2:94" ht="15" hidden="1">
      <c r="B21" s="204" t="s">
        <v>55</v>
      </c>
      <c r="C21" s="206" t="s">
        <v>96</v>
      </c>
      <c r="D21" s="197"/>
      <c r="E21" s="197"/>
      <c r="F21" s="198" t="s">
        <v>102</v>
      </c>
      <c r="G21" s="199" t="s">
        <v>102</v>
      </c>
      <c r="H21" s="199"/>
      <c r="I21" s="200"/>
      <c r="J21" s="211"/>
      <c r="K21" s="327"/>
      <c r="P21" s="153"/>
      <c r="Q21" s="153"/>
      <c r="R21" s="153"/>
    </row>
    <row r="22" spans="2:94" ht="15" hidden="1">
      <c r="B22" s="204" t="s">
        <v>99</v>
      </c>
      <c r="C22" s="206" t="s">
        <v>96</v>
      </c>
      <c r="D22" s="197"/>
      <c r="E22" s="197"/>
      <c r="F22" s="198" t="s">
        <v>102</v>
      </c>
      <c r="G22" s="199" t="s">
        <v>102</v>
      </c>
      <c r="H22" s="199"/>
      <c r="I22" s="200"/>
      <c r="J22" s="211"/>
      <c r="K22" s="327"/>
      <c r="P22" s="153"/>
      <c r="Q22" s="153"/>
      <c r="R22" s="153"/>
    </row>
    <row r="23" spans="2:94" ht="15" hidden="1">
      <c r="B23" s="204" t="s">
        <v>100</v>
      </c>
      <c r="C23" s="206" t="s">
        <v>96</v>
      </c>
      <c r="D23" s="197"/>
      <c r="E23" s="197"/>
      <c r="F23" s="198" t="s">
        <v>102</v>
      </c>
      <c r="G23" s="199" t="s">
        <v>102</v>
      </c>
      <c r="H23" s="199"/>
      <c r="I23" s="200"/>
      <c r="J23" s="211"/>
      <c r="K23" s="327"/>
      <c r="P23" s="153"/>
      <c r="Q23" s="153"/>
      <c r="R23" s="153"/>
    </row>
    <row r="24" spans="2:94" ht="15.75" hidden="1" thickBot="1">
      <c r="B24" s="204" t="s">
        <v>101</v>
      </c>
      <c r="C24" s="196" t="s">
        <v>96</v>
      </c>
      <c r="D24" s="197"/>
      <c r="E24" s="197"/>
      <c r="F24" s="198" t="s">
        <v>102</v>
      </c>
      <c r="G24" s="199" t="s">
        <v>102</v>
      </c>
      <c r="H24" s="199"/>
      <c r="I24" s="200"/>
      <c r="J24" s="211"/>
      <c r="K24" s="328"/>
      <c r="P24" s="153"/>
      <c r="Q24" s="153"/>
      <c r="R24" s="153"/>
    </row>
    <row r="25" spans="2:94" ht="15" customHeight="1" thickBot="1">
      <c r="B25" s="171"/>
      <c r="C25" s="172"/>
      <c r="D25" s="173"/>
      <c r="E25" s="202"/>
      <c r="F25" s="173"/>
      <c r="G25" s="174"/>
      <c r="H25" s="174"/>
      <c r="I25" s="175">
        <f>SUM(I9:I12)</f>
        <v>0</v>
      </c>
      <c r="J25" s="175">
        <f>SUM(J9:J12)</f>
        <v>0</v>
      </c>
      <c r="K25" s="212"/>
      <c r="P25" s="153"/>
      <c r="Q25" s="153"/>
      <c r="R25" s="153"/>
    </row>
    <row r="26" spans="2:94" ht="15" customHeight="1" thickBot="1">
      <c r="B26" s="176"/>
      <c r="C26" s="177"/>
      <c r="D26" s="178"/>
      <c r="E26" s="178"/>
      <c r="F26" s="178"/>
      <c r="G26" s="179"/>
      <c r="H26" s="180"/>
      <c r="I26" s="180"/>
      <c r="J26" s="180"/>
      <c r="K26" s="181">
        <f>K25*1.025</f>
        <v>0</v>
      </c>
      <c r="P26" s="153"/>
      <c r="Q26" s="153"/>
      <c r="R26" s="153"/>
    </row>
    <row r="27" spans="2:94" ht="15" customHeight="1">
      <c r="B27" s="182" t="s">
        <v>18</v>
      </c>
      <c r="C27" s="183" t="s">
        <v>23</v>
      </c>
      <c r="D27" s="184"/>
      <c r="E27" s="178"/>
      <c r="F27" s="178"/>
      <c r="G27" s="178"/>
      <c r="H27" s="178"/>
      <c r="I27" s="178"/>
      <c r="J27" s="178"/>
      <c r="K27" s="185"/>
      <c r="P27" s="153"/>
      <c r="Q27" s="153"/>
      <c r="R27" s="153"/>
    </row>
    <row r="28" spans="2:94" ht="15" customHeight="1">
      <c r="B28" s="186"/>
      <c r="C28" s="187" t="s">
        <v>19</v>
      </c>
      <c r="D28" s="188">
        <f>SUM(K13:K23)</f>
        <v>421875</v>
      </c>
      <c r="E28" s="242"/>
      <c r="F28" s="243"/>
    </row>
    <row r="29" spans="2:94" ht="15" customHeight="1">
      <c r="B29" s="186"/>
      <c r="C29" s="35" t="s">
        <v>170</v>
      </c>
      <c r="D29" s="188">
        <f>SUM(D28:D28)*0.08</f>
        <v>33750</v>
      </c>
      <c r="F29" s="154"/>
    </row>
    <row r="30" spans="2:94" ht="15">
      <c r="B30" s="186"/>
      <c r="C30" s="189" t="s">
        <v>20</v>
      </c>
      <c r="D30" s="190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8"/>
      <c r="BE30" s="178"/>
      <c r="BF30" s="178"/>
      <c r="BG30" s="178"/>
      <c r="BH30" s="178"/>
      <c r="BI30" s="178"/>
      <c r="BJ30" s="178"/>
      <c r="BK30" s="178"/>
      <c r="BL30" s="178"/>
      <c r="BM30" s="178"/>
      <c r="BN30" s="178"/>
      <c r="BO30" s="178"/>
      <c r="BP30" s="178"/>
      <c r="BQ30" s="178"/>
      <c r="BR30" s="178"/>
      <c r="BS30" s="178"/>
      <c r="BT30" s="178"/>
      <c r="BU30" s="178"/>
      <c r="BV30" s="178"/>
      <c r="BW30" s="178"/>
      <c r="BX30" s="178"/>
      <c r="BY30" s="178"/>
      <c r="BZ30" s="178"/>
      <c r="CA30" s="178"/>
      <c r="CB30" s="178"/>
      <c r="CC30" s="178"/>
      <c r="CD30" s="178"/>
      <c r="CE30" s="178"/>
      <c r="CF30" s="178"/>
      <c r="CG30" s="178"/>
      <c r="CH30" s="178"/>
      <c r="CI30" s="178"/>
      <c r="CJ30" s="178"/>
      <c r="CK30" s="178"/>
      <c r="CL30" s="178"/>
      <c r="CM30" s="178"/>
      <c r="CN30" s="178"/>
      <c r="CO30" s="178"/>
      <c r="CP30" s="178"/>
    </row>
    <row r="31" spans="2:94" ht="15">
      <c r="B31" s="186"/>
      <c r="C31" s="189" t="s">
        <v>24</v>
      </c>
      <c r="D31" s="190">
        <f>SUM(D28:D29)</f>
        <v>455625</v>
      </c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8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178"/>
      <c r="BS31" s="178"/>
      <c r="BT31" s="178"/>
      <c r="BU31" s="178"/>
      <c r="BV31" s="178"/>
      <c r="BW31" s="178"/>
      <c r="BX31" s="178"/>
      <c r="BY31" s="178"/>
      <c r="BZ31" s="178"/>
      <c r="CA31" s="178"/>
      <c r="CB31" s="178"/>
      <c r="CC31" s="178"/>
      <c r="CD31" s="178"/>
      <c r="CE31" s="178"/>
      <c r="CF31" s="178"/>
      <c r="CG31" s="178"/>
      <c r="CH31" s="178"/>
      <c r="CI31" s="178"/>
      <c r="CJ31" s="178"/>
      <c r="CK31" s="178"/>
      <c r="CL31" s="178"/>
      <c r="CM31" s="178"/>
      <c r="CN31" s="178"/>
      <c r="CO31" s="178"/>
      <c r="CP31" s="178"/>
    </row>
    <row r="32" spans="2:94" ht="15">
      <c r="B32" s="186"/>
      <c r="C32" s="189" t="s">
        <v>21</v>
      </c>
      <c r="D32" s="190">
        <f>0.23*D31</f>
        <v>104793.75</v>
      </c>
      <c r="E32" s="250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/>
      <c r="BI32" s="178"/>
      <c r="BJ32" s="178"/>
      <c r="BK32" s="178"/>
      <c r="BL32" s="178"/>
      <c r="BM32" s="178"/>
      <c r="BN32" s="178"/>
      <c r="BO32" s="178"/>
      <c r="BP32" s="178"/>
      <c r="BQ32" s="178"/>
      <c r="BR32" s="178"/>
      <c r="BS32" s="178"/>
      <c r="BT32" s="178"/>
      <c r="BU32" s="178"/>
      <c r="BV32" s="178"/>
      <c r="BW32" s="178"/>
      <c r="BX32" s="178"/>
      <c r="BY32" s="178"/>
      <c r="BZ32" s="178"/>
      <c r="CA32" s="178"/>
      <c r="CB32" s="178"/>
      <c r="CC32" s="178"/>
      <c r="CD32" s="178"/>
      <c r="CE32" s="178"/>
      <c r="CF32" s="178"/>
      <c r="CG32" s="178"/>
      <c r="CH32" s="178"/>
      <c r="CI32" s="178"/>
      <c r="CJ32" s="178"/>
      <c r="CK32" s="178"/>
      <c r="CL32" s="178"/>
      <c r="CM32" s="178"/>
      <c r="CN32" s="178"/>
      <c r="CO32" s="178"/>
      <c r="CP32" s="178"/>
    </row>
    <row r="33" spans="2:94" ht="15.75" thickBot="1">
      <c r="B33" s="191"/>
      <c r="C33" s="192" t="s">
        <v>22</v>
      </c>
      <c r="D33" s="193">
        <f>D31+D32</f>
        <v>560418.75</v>
      </c>
      <c r="E33" s="250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78"/>
      <c r="BD33" s="178"/>
      <c r="BE33" s="178"/>
      <c r="BF33" s="178"/>
      <c r="BG33" s="178"/>
      <c r="BH33" s="178"/>
      <c r="BI33" s="178"/>
      <c r="BJ33" s="178"/>
      <c r="BK33" s="178"/>
      <c r="BL33" s="178"/>
      <c r="BM33" s="178"/>
      <c r="BN33" s="178"/>
      <c r="BO33" s="178"/>
      <c r="BP33" s="178"/>
      <c r="BQ33" s="178"/>
      <c r="BR33" s="178"/>
      <c r="BS33" s="178"/>
      <c r="BT33" s="178"/>
      <c r="BU33" s="178"/>
      <c r="BV33" s="178"/>
      <c r="BW33" s="178"/>
      <c r="BX33" s="178"/>
      <c r="BY33" s="178"/>
      <c r="BZ33" s="178"/>
      <c r="CA33" s="178"/>
      <c r="CB33" s="178"/>
      <c r="CC33" s="178"/>
      <c r="CD33" s="178"/>
      <c r="CE33" s="178"/>
      <c r="CF33" s="178"/>
      <c r="CG33" s="178"/>
      <c r="CH33" s="178"/>
      <c r="CI33" s="178"/>
      <c r="CJ33" s="178"/>
      <c r="CK33" s="178"/>
      <c r="CL33" s="178"/>
      <c r="CM33" s="178"/>
      <c r="CN33" s="178"/>
      <c r="CO33" s="178"/>
      <c r="CP33" s="178"/>
    </row>
    <row r="34" spans="2:94" ht="15">
      <c r="B34" s="151"/>
      <c r="C34" s="177"/>
      <c r="D34" s="178"/>
      <c r="E34" s="185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8"/>
      <c r="BC34" s="178"/>
      <c r="BD34" s="178"/>
      <c r="BE34" s="178"/>
      <c r="BF34" s="178"/>
      <c r="BG34" s="178"/>
      <c r="BH34" s="178"/>
      <c r="BI34" s="178"/>
      <c r="BJ34" s="178"/>
      <c r="BK34" s="178"/>
      <c r="BL34" s="178"/>
      <c r="BM34" s="178"/>
      <c r="BN34" s="178"/>
      <c r="BO34" s="178"/>
      <c r="BP34" s="178"/>
      <c r="BQ34" s="178"/>
      <c r="BR34" s="178"/>
      <c r="BS34" s="178"/>
      <c r="BT34" s="178"/>
      <c r="BU34" s="178"/>
      <c r="BV34" s="178"/>
      <c r="BW34" s="178"/>
      <c r="BX34" s="178"/>
      <c r="BY34" s="178"/>
      <c r="BZ34" s="178"/>
      <c r="CA34" s="178"/>
      <c r="CB34" s="178"/>
      <c r="CC34" s="178"/>
      <c r="CD34" s="178"/>
      <c r="CE34" s="178"/>
      <c r="CF34" s="178"/>
      <c r="CG34" s="178"/>
      <c r="CH34" s="178"/>
      <c r="CI34" s="178"/>
      <c r="CJ34" s="178"/>
      <c r="CK34" s="178"/>
      <c r="CL34" s="178"/>
      <c r="CM34" s="178"/>
      <c r="CN34" s="178"/>
      <c r="CO34" s="178"/>
      <c r="CP34" s="178"/>
    </row>
    <row r="35" spans="2:94" ht="15">
      <c r="B35" s="213" t="s">
        <v>104</v>
      </c>
      <c r="C35" s="177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8"/>
      <c r="BD35" s="178"/>
      <c r="BE35" s="178"/>
      <c r="BF35" s="178"/>
      <c r="BG35" s="178"/>
      <c r="BH35" s="178"/>
      <c r="BI35" s="178"/>
      <c r="BJ35" s="178"/>
      <c r="BK35" s="178"/>
      <c r="BL35" s="178"/>
      <c r="BM35" s="178"/>
      <c r="BN35" s="178"/>
      <c r="BO35" s="178"/>
      <c r="BP35" s="178"/>
      <c r="BQ35" s="178"/>
      <c r="BR35" s="178"/>
      <c r="BS35" s="178"/>
      <c r="BT35" s="178"/>
      <c r="BU35" s="178"/>
      <c r="BV35" s="178"/>
      <c r="BW35" s="178"/>
      <c r="BX35" s="178"/>
      <c r="BY35" s="178"/>
      <c r="BZ35" s="178"/>
      <c r="CA35" s="178"/>
      <c r="CB35" s="178"/>
      <c r="CC35" s="178"/>
      <c r="CD35" s="178"/>
      <c r="CE35" s="178"/>
      <c r="CF35" s="178"/>
      <c r="CG35" s="178"/>
      <c r="CH35" s="178"/>
      <c r="CI35" s="178"/>
      <c r="CJ35" s="178"/>
      <c r="CK35" s="178"/>
      <c r="CL35" s="178"/>
      <c r="CM35" s="178"/>
      <c r="CN35" s="178"/>
      <c r="CO35" s="178"/>
      <c r="CP35" s="178"/>
    </row>
    <row r="36" spans="2:94" ht="15">
      <c r="B36" s="213" t="s">
        <v>105</v>
      </c>
      <c r="C36" s="177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  <c r="AM36" s="178"/>
      <c r="AN36" s="178"/>
      <c r="AO36" s="178"/>
      <c r="AP36" s="178"/>
      <c r="AQ36" s="178"/>
      <c r="AR36" s="178"/>
      <c r="AS36" s="178"/>
      <c r="AT36" s="178"/>
      <c r="AU36" s="178"/>
      <c r="AV36" s="178"/>
      <c r="AW36" s="178"/>
      <c r="AX36" s="178"/>
      <c r="AY36" s="178"/>
      <c r="AZ36" s="178"/>
      <c r="BA36" s="178"/>
      <c r="BB36" s="178"/>
      <c r="BC36" s="178"/>
      <c r="BD36" s="178"/>
      <c r="BE36" s="178"/>
      <c r="BF36" s="178"/>
      <c r="BG36" s="178"/>
      <c r="BH36" s="178"/>
      <c r="BI36" s="178"/>
      <c r="BJ36" s="178"/>
      <c r="BK36" s="178"/>
      <c r="BL36" s="178"/>
      <c r="BM36" s="178"/>
      <c r="BN36" s="178"/>
      <c r="BO36" s="178"/>
      <c r="BP36" s="178"/>
      <c r="BQ36" s="178"/>
      <c r="BR36" s="178"/>
      <c r="BS36" s="178"/>
      <c r="BT36" s="178"/>
      <c r="BU36" s="178"/>
      <c r="BV36" s="178"/>
      <c r="BW36" s="178"/>
      <c r="BX36" s="178"/>
      <c r="BY36" s="178"/>
      <c r="BZ36" s="178"/>
      <c r="CA36" s="178"/>
      <c r="CB36" s="178"/>
      <c r="CC36" s="178"/>
      <c r="CD36" s="178"/>
      <c r="CE36" s="178"/>
      <c r="CF36" s="178"/>
      <c r="CG36" s="178"/>
      <c r="CH36" s="178"/>
      <c r="CI36" s="178"/>
      <c r="CJ36" s="178"/>
      <c r="CK36" s="178"/>
      <c r="CL36" s="178"/>
      <c r="CM36" s="178"/>
      <c r="CN36" s="178"/>
      <c r="CO36" s="178"/>
      <c r="CP36" s="178"/>
    </row>
    <row r="37" spans="2:94" ht="15">
      <c r="B37" s="213" t="s">
        <v>106</v>
      </c>
      <c r="C37" s="177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178"/>
      <c r="AQ37" s="178"/>
      <c r="AR37" s="178"/>
      <c r="AS37" s="178"/>
      <c r="AT37" s="178"/>
      <c r="AU37" s="178"/>
      <c r="AV37" s="178"/>
      <c r="AW37" s="178"/>
      <c r="AX37" s="178"/>
      <c r="AY37" s="178"/>
      <c r="AZ37" s="178"/>
      <c r="BA37" s="178"/>
      <c r="BB37" s="178"/>
      <c r="BC37" s="178"/>
      <c r="BD37" s="178"/>
      <c r="BE37" s="178"/>
      <c r="BF37" s="178"/>
      <c r="BG37" s="178"/>
      <c r="BH37" s="178"/>
      <c r="BI37" s="178"/>
      <c r="BJ37" s="178"/>
      <c r="BK37" s="178"/>
      <c r="BL37" s="178"/>
      <c r="BM37" s="178"/>
      <c r="BN37" s="178"/>
      <c r="BO37" s="178"/>
      <c r="BP37" s="178"/>
      <c r="BQ37" s="178"/>
      <c r="BR37" s="178"/>
      <c r="BS37" s="178"/>
      <c r="BT37" s="178"/>
      <c r="BU37" s="178"/>
      <c r="BV37" s="178"/>
      <c r="BW37" s="178"/>
      <c r="BX37" s="178"/>
      <c r="BY37" s="178"/>
      <c r="BZ37" s="178"/>
      <c r="CA37" s="178"/>
      <c r="CB37" s="178"/>
      <c r="CC37" s="178"/>
      <c r="CD37" s="178"/>
      <c r="CE37" s="178"/>
      <c r="CF37" s="178"/>
      <c r="CG37" s="178"/>
      <c r="CH37" s="178"/>
      <c r="CI37" s="178"/>
      <c r="CJ37" s="178"/>
      <c r="CK37" s="178"/>
      <c r="CL37" s="178"/>
      <c r="CM37" s="178"/>
      <c r="CN37" s="178"/>
      <c r="CO37" s="178"/>
      <c r="CP37" s="178"/>
    </row>
    <row r="38" spans="2:94" ht="15">
      <c r="B38" s="213" t="s">
        <v>10</v>
      </c>
      <c r="C38" s="177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8"/>
      <c r="AN38" s="178"/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8"/>
      <c r="BC38" s="178"/>
      <c r="BD38" s="178"/>
      <c r="BE38" s="178"/>
      <c r="BF38" s="178"/>
      <c r="BG38" s="178"/>
      <c r="BH38" s="178"/>
      <c r="BI38" s="178"/>
      <c r="BJ38" s="178"/>
      <c r="BK38" s="178"/>
      <c r="BL38" s="178"/>
      <c r="BM38" s="178"/>
      <c r="BN38" s="178"/>
      <c r="BO38" s="178"/>
      <c r="BP38" s="178"/>
      <c r="BQ38" s="178"/>
      <c r="BR38" s="178"/>
      <c r="BS38" s="178"/>
      <c r="BT38" s="178"/>
      <c r="BU38" s="178"/>
      <c r="BV38" s="178"/>
      <c r="BW38" s="178"/>
      <c r="BX38" s="178"/>
      <c r="BY38" s="178"/>
      <c r="BZ38" s="178"/>
      <c r="CA38" s="178"/>
      <c r="CB38" s="178"/>
      <c r="CC38" s="178"/>
      <c r="CD38" s="178"/>
      <c r="CE38" s="178"/>
      <c r="CF38" s="178"/>
      <c r="CG38" s="178"/>
      <c r="CH38" s="178"/>
      <c r="CI38" s="178"/>
      <c r="CJ38" s="178"/>
      <c r="CK38" s="178"/>
      <c r="CL38" s="178"/>
      <c r="CM38" s="178"/>
      <c r="CN38" s="178"/>
      <c r="CO38" s="178"/>
      <c r="CP38" s="178"/>
    </row>
    <row r="39" spans="2:94" ht="15">
      <c r="B39" s="213" t="s">
        <v>11</v>
      </c>
      <c r="C39" s="177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8"/>
      <c r="BC39" s="178"/>
      <c r="BD39" s="178"/>
      <c r="BE39" s="178"/>
      <c r="BF39" s="178"/>
      <c r="BG39" s="178"/>
      <c r="BH39" s="178"/>
      <c r="BI39" s="178"/>
      <c r="BJ39" s="178"/>
      <c r="BK39" s="178"/>
      <c r="BL39" s="178"/>
      <c r="BM39" s="178"/>
      <c r="BN39" s="178"/>
      <c r="BO39" s="178"/>
      <c r="BP39" s="178"/>
      <c r="BQ39" s="178"/>
      <c r="BR39" s="178"/>
      <c r="BS39" s="178"/>
      <c r="BT39" s="178"/>
      <c r="BU39" s="178"/>
      <c r="BV39" s="178"/>
      <c r="BW39" s="178"/>
      <c r="BX39" s="178"/>
      <c r="BY39" s="178"/>
      <c r="BZ39" s="178"/>
      <c r="CA39" s="178"/>
      <c r="CB39" s="178"/>
      <c r="CC39" s="178"/>
      <c r="CD39" s="178"/>
      <c r="CE39" s="178"/>
      <c r="CF39" s="178"/>
      <c r="CG39" s="178"/>
      <c r="CH39" s="178"/>
      <c r="CI39" s="178"/>
      <c r="CJ39" s="178"/>
      <c r="CK39" s="178"/>
      <c r="CL39" s="178"/>
      <c r="CM39" s="178"/>
      <c r="CN39" s="178"/>
      <c r="CO39" s="178"/>
      <c r="CP39" s="178"/>
    </row>
    <row r="40" spans="2:94" ht="15">
      <c r="B40" s="213" t="s">
        <v>107</v>
      </c>
      <c r="C40" s="177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  <c r="AM40" s="178"/>
      <c r="AN40" s="178"/>
      <c r="AO40" s="178"/>
      <c r="AP40" s="178"/>
      <c r="AQ40" s="178"/>
      <c r="AR40" s="178"/>
      <c r="AS40" s="178"/>
      <c r="AT40" s="178"/>
      <c r="AU40" s="178"/>
      <c r="AV40" s="178"/>
      <c r="AW40" s="178"/>
      <c r="AX40" s="178"/>
      <c r="AY40" s="178"/>
      <c r="AZ40" s="178"/>
      <c r="BA40" s="178"/>
      <c r="BB40" s="178"/>
      <c r="BC40" s="178"/>
      <c r="BD40" s="178"/>
      <c r="BE40" s="178"/>
      <c r="BF40" s="178"/>
      <c r="BG40" s="178"/>
      <c r="BH40" s="178"/>
      <c r="BI40" s="178"/>
      <c r="BJ40" s="178"/>
      <c r="BK40" s="178"/>
      <c r="BL40" s="178"/>
      <c r="BM40" s="178"/>
      <c r="BN40" s="178"/>
      <c r="BO40" s="178"/>
      <c r="BP40" s="178"/>
      <c r="BQ40" s="178"/>
      <c r="BR40" s="178"/>
      <c r="BS40" s="178"/>
      <c r="BT40" s="178"/>
      <c r="BU40" s="178"/>
      <c r="BV40" s="178"/>
      <c r="BW40" s="178"/>
      <c r="BX40" s="178"/>
      <c r="BY40" s="178"/>
      <c r="BZ40" s="178"/>
      <c r="CA40" s="178"/>
      <c r="CB40" s="178"/>
      <c r="CC40" s="178"/>
      <c r="CD40" s="178"/>
      <c r="CE40" s="178"/>
      <c r="CF40" s="178"/>
      <c r="CG40" s="178"/>
      <c r="CH40" s="178"/>
      <c r="CI40" s="178"/>
      <c r="CJ40" s="178"/>
      <c r="CK40" s="178"/>
      <c r="CL40" s="178"/>
      <c r="CM40" s="178"/>
      <c r="CN40" s="178"/>
      <c r="CO40" s="178"/>
      <c r="CP40" s="178"/>
    </row>
    <row r="41" spans="2:94" ht="15">
      <c r="B41" s="213" t="s">
        <v>108</v>
      </c>
      <c r="C41" s="177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178"/>
      <c r="AN41" s="178"/>
      <c r="AO41" s="178"/>
      <c r="AP41" s="178"/>
      <c r="AQ41" s="178"/>
      <c r="AR41" s="178"/>
      <c r="AS41" s="178"/>
      <c r="AT41" s="178"/>
      <c r="AU41" s="178"/>
      <c r="AV41" s="178"/>
      <c r="AW41" s="178"/>
      <c r="AX41" s="178"/>
      <c r="AY41" s="178"/>
      <c r="AZ41" s="178"/>
      <c r="BA41" s="178"/>
      <c r="BB41" s="178"/>
      <c r="BC41" s="178"/>
      <c r="BD41" s="178"/>
      <c r="BE41" s="178"/>
      <c r="BF41" s="178"/>
      <c r="BG41" s="178"/>
      <c r="BH41" s="178"/>
      <c r="BI41" s="178"/>
      <c r="BJ41" s="178"/>
      <c r="BK41" s="178"/>
      <c r="BL41" s="178"/>
      <c r="BM41" s="178"/>
      <c r="BN41" s="178"/>
      <c r="BO41" s="178"/>
      <c r="BP41" s="178"/>
      <c r="BQ41" s="178"/>
      <c r="BR41" s="178"/>
      <c r="BS41" s="178"/>
      <c r="BT41" s="178"/>
      <c r="BU41" s="178"/>
      <c r="BV41" s="178"/>
      <c r="BW41" s="178"/>
      <c r="BX41" s="178"/>
      <c r="BY41" s="178"/>
      <c r="BZ41" s="178"/>
      <c r="CA41" s="178"/>
      <c r="CB41" s="178"/>
      <c r="CC41" s="178"/>
      <c r="CD41" s="178"/>
      <c r="CE41" s="178"/>
      <c r="CF41" s="178"/>
      <c r="CG41" s="178"/>
      <c r="CH41" s="178"/>
      <c r="CI41" s="178"/>
      <c r="CJ41" s="178"/>
      <c r="CK41" s="178"/>
      <c r="CL41" s="178"/>
      <c r="CM41" s="178"/>
      <c r="CN41" s="178"/>
      <c r="CO41" s="178"/>
      <c r="CP41" s="178"/>
    </row>
    <row r="42" spans="2:94" ht="15">
      <c r="B42" s="213" t="s">
        <v>14</v>
      </c>
      <c r="C42" s="177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8"/>
      <c r="BD42" s="178"/>
      <c r="BE42" s="178"/>
      <c r="BF42" s="178"/>
      <c r="BG42" s="178"/>
      <c r="BH42" s="178"/>
      <c r="BI42" s="178"/>
      <c r="BJ42" s="178"/>
      <c r="BK42" s="178"/>
      <c r="BL42" s="178"/>
      <c r="BM42" s="178"/>
      <c r="BN42" s="178"/>
      <c r="BO42" s="178"/>
      <c r="BP42" s="178"/>
      <c r="BQ42" s="178"/>
      <c r="BR42" s="178"/>
      <c r="BS42" s="178"/>
      <c r="BT42" s="178"/>
      <c r="BU42" s="178"/>
      <c r="BV42" s="178"/>
      <c r="BW42" s="178"/>
      <c r="BX42" s="178"/>
      <c r="BY42" s="178"/>
      <c r="BZ42" s="178"/>
      <c r="CA42" s="178"/>
      <c r="CB42" s="178"/>
      <c r="CC42" s="178"/>
      <c r="CD42" s="178"/>
      <c r="CE42" s="178"/>
      <c r="CF42" s="178"/>
      <c r="CG42" s="178"/>
      <c r="CH42" s="178"/>
      <c r="CI42" s="178"/>
      <c r="CJ42" s="178"/>
      <c r="CK42" s="178"/>
      <c r="CL42" s="178"/>
      <c r="CM42" s="178"/>
      <c r="CN42" s="178"/>
      <c r="CO42" s="178"/>
      <c r="CP42" s="178"/>
    </row>
    <row r="43" spans="2:94" ht="15">
      <c r="B43" s="151"/>
      <c r="C43" s="177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8"/>
      <c r="BC43" s="178"/>
      <c r="BD43" s="178"/>
      <c r="BE43" s="178"/>
      <c r="BF43" s="178"/>
      <c r="BG43" s="178"/>
      <c r="BH43" s="178"/>
      <c r="BI43" s="178"/>
      <c r="BJ43" s="178"/>
      <c r="BK43" s="178"/>
      <c r="BL43" s="178"/>
      <c r="BM43" s="178"/>
      <c r="BN43" s="178"/>
      <c r="BO43" s="178"/>
      <c r="BP43" s="178"/>
      <c r="BQ43" s="178"/>
      <c r="BR43" s="178"/>
      <c r="BS43" s="178"/>
      <c r="BT43" s="178"/>
      <c r="BU43" s="178"/>
      <c r="BV43" s="178"/>
      <c r="BW43" s="178"/>
      <c r="BX43" s="178"/>
      <c r="BY43" s="178"/>
      <c r="BZ43" s="178"/>
      <c r="CA43" s="178"/>
      <c r="CB43" s="178"/>
      <c r="CC43" s="178"/>
      <c r="CD43" s="178"/>
      <c r="CE43" s="178"/>
      <c r="CF43" s="178"/>
      <c r="CG43" s="178"/>
      <c r="CH43" s="178"/>
      <c r="CI43" s="178"/>
      <c r="CJ43" s="178"/>
      <c r="CK43" s="178"/>
      <c r="CL43" s="178"/>
      <c r="CM43" s="178"/>
      <c r="CN43" s="178"/>
      <c r="CO43" s="178"/>
      <c r="CP43" s="178"/>
    </row>
    <row r="44" spans="2:94" ht="15">
      <c r="B44" s="151"/>
      <c r="C44" s="177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  <c r="AM44" s="178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178"/>
      <c r="BD44" s="178"/>
      <c r="BE44" s="178"/>
      <c r="BF44" s="178"/>
      <c r="BG44" s="178"/>
      <c r="BH44" s="178"/>
      <c r="BI44" s="178"/>
      <c r="BJ44" s="178"/>
      <c r="BK44" s="178"/>
      <c r="BL44" s="178"/>
      <c r="BM44" s="178"/>
      <c r="BN44" s="178"/>
      <c r="BO44" s="178"/>
      <c r="BP44" s="178"/>
      <c r="BQ44" s="178"/>
      <c r="BR44" s="178"/>
      <c r="BS44" s="178"/>
      <c r="BT44" s="178"/>
      <c r="BU44" s="178"/>
      <c r="BV44" s="178"/>
      <c r="BW44" s="178"/>
      <c r="BX44" s="178"/>
      <c r="BY44" s="178"/>
      <c r="BZ44" s="178"/>
      <c r="CA44" s="178"/>
      <c r="CB44" s="178"/>
      <c r="CC44" s="178"/>
      <c r="CD44" s="178"/>
      <c r="CE44" s="178"/>
      <c r="CF44" s="178"/>
      <c r="CG44" s="178"/>
      <c r="CH44" s="178"/>
      <c r="CI44" s="178"/>
      <c r="CJ44" s="178"/>
      <c r="CK44" s="178"/>
      <c r="CL44" s="178"/>
      <c r="CM44" s="178"/>
      <c r="CN44" s="178"/>
      <c r="CO44" s="178"/>
      <c r="CP44" s="178"/>
    </row>
    <row r="45" spans="2:94" ht="15">
      <c r="B45" s="151"/>
      <c r="C45" s="177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8"/>
      <c r="BD45" s="178"/>
      <c r="BE45" s="178"/>
      <c r="BF45" s="178"/>
      <c r="BG45" s="178"/>
      <c r="BH45" s="178"/>
      <c r="BI45" s="178"/>
      <c r="BJ45" s="178"/>
      <c r="BK45" s="178"/>
      <c r="BL45" s="178"/>
      <c r="BM45" s="178"/>
      <c r="BN45" s="178"/>
      <c r="BO45" s="178"/>
      <c r="BP45" s="178"/>
      <c r="BQ45" s="178"/>
      <c r="BR45" s="178"/>
      <c r="BS45" s="178"/>
      <c r="BT45" s="178"/>
      <c r="BU45" s="178"/>
      <c r="BV45" s="178"/>
      <c r="BW45" s="178"/>
      <c r="BX45" s="178"/>
      <c r="BY45" s="178"/>
      <c r="BZ45" s="178"/>
      <c r="CA45" s="178"/>
      <c r="CB45" s="178"/>
      <c r="CC45" s="178"/>
      <c r="CD45" s="178"/>
      <c r="CE45" s="178"/>
      <c r="CF45" s="178"/>
      <c r="CG45" s="178"/>
      <c r="CH45" s="178"/>
      <c r="CI45" s="178"/>
      <c r="CJ45" s="178"/>
      <c r="CK45" s="178"/>
      <c r="CL45" s="178"/>
      <c r="CM45" s="178"/>
      <c r="CN45" s="178"/>
      <c r="CO45" s="178"/>
      <c r="CP45" s="178"/>
    </row>
    <row r="46" spans="2:94" ht="15">
      <c r="B46" s="151"/>
      <c r="C46" s="177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  <c r="AM46" s="178"/>
      <c r="AN46" s="178"/>
      <c r="AO46" s="178"/>
      <c r="AP46" s="178"/>
      <c r="AQ46" s="178"/>
      <c r="AR46" s="178"/>
      <c r="AS46" s="178"/>
      <c r="AT46" s="178"/>
      <c r="AU46" s="178"/>
      <c r="AV46" s="178"/>
      <c r="AW46" s="178"/>
      <c r="AX46" s="178"/>
      <c r="AY46" s="178"/>
      <c r="AZ46" s="178"/>
      <c r="BA46" s="178"/>
      <c r="BB46" s="178"/>
      <c r="BC46" s="178"/>
      <c r="BD46" s="178"/>
      <c r="BE46" s="178"/>
      <c r="BF46" s="178"/>
      <c r="BG46" s="178"/>
      <c r="BH46" s="178"/>
      <c r="BI46" s="178"/>
      <c r="BJ46" s="178"/>
      <c r="BK46" s="178"/>
      <c r="BL46" s="178"/>
      <c r="BM46" s="178"/>
      <c r="BN46" s="178"/>
      <c r="BO46" s="178"/>
      <c r="BP46" s="178"/>
      <c r="BQ46" s="178"/>
      <c r="BR46" s="178"/>
      <c r="BS46" s="178"/>
      <c r="BT46" s="178"/>
      <c r="BU46" s="178"/>
      <c r="BV46" s="178"/>
      <c r="BW46" s="178"/>
      <c r="BX46" s="178"/>
      <c r="BY46" s="178"/>
      <c r="BZ46" s="178"/>
      <c r="CA46" s="178"/>
      <c r="CB46" s="178"/>
      <c r="CC46" s="178"/>
      <c r="CD46" s="178"/>
      <c r="CE46" s="178"/>
      <c r="CF46" s="178"/>
      <c r="CG46" s="178"/>
      <c r="CH46" s="178"/>
      <c r="CI46" s="178"/>
      <c r="CJ46" s="178"/>
      <c r="CK46" s="178"/>
      <c r="CL46" s="178"/>
      <c r="CM46" s="178"/>
      <c r="CN46" s="178"/>
      <c r="CO46" s="178"/>
      <c r="CP46" s="178"/>
    </row>
    <row r="47" spans="2:94" ht="15">
      <c r="B47" s="151"/>
      <c r="C47" s="177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8"/>
      <c r="AO47" s="178"/>
      <c r="AP47" s="178"/>
      <c r="AQ47" s="178"/>
      <c r="AR47" s="178"/>
      <c r="AS47" s="178"/>
      <c r="AT47" s="178"/>
      <c r="AU47" s="178"/>
      <c r="AV47" s="178"/>
      <c r="AW47" s="178"/>
      <c r="AX47" s="178"/>
      <c r="AY47" s="178"/>
      <c r="AZ47" s="178"/>
      <c r="BA47" s="178"/>
      <c r="BB47" s="178"/>
      <c r="BC47" s="178"/>
      <c r="BD47" s="178"/>
      <c r="BE47" s="178"/>
      <c r="BF47" s="178"/>
      <c r="BG47" s="178"/>
      <c r="BH47" s="178"/>
      <c r="BI47" s="178"/>
      <c r="BJ47" s="178"/>
      <c r="BK47" s="178"/>
      <c r="BL47" s="178"/>
      <c r="BM47" s="178"/>
      <c r="BN47" s="178"/>
      <c r="BO47" s="178"/>
      <c r="BP47" s="178"/>
      <c r="BQ47" s="178"/>
      <c r="BR47" s="178"/>
      <c r="BS47" s="178"/>
      <c r="BT47" s="178"/>
      <c r="BU47" s="178"/>
      <c r="BV47" s="178"/>
      <c r="BW47" s="178"/>
      <c r="BX47" s="178"/>
      <c r="BY47" s="178"/>
      <c r="BZ47" s="178"/>
      <c r="CA47" s="178"/>
      <c r="CB47" s="178"/>
      <c r="CC47" s="178"/>
      <c r="CD47" s="178"/>
      <c r="CE47" s="178"/>
      <c r="CF47" s="178"/>
      <c r="CG47" s="178"/>
      <c r="CH47" s="178"/>
      <c r="CI47" s="178"/>
      <c r="CJ47" s="178"/>
      <c r="CK47" s="178"/>
      <c r="CL47" s="178"/>
      <c r="CM47" s="178"/>
      <c r="CN47" s="178"/>
      <c r="CO47" s="178"/>
      <c r="CP47" s="178"/>
    </row>
    <row r="48" spans="2:94" ht="15">
      <c r="B48" s="151"/>
      <c r="C48" s="177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8"/>
      <c r="AM48" s="178"/>
      <c r="AN48" s="178"/>
      <c r="AO48" s="178"/>
      <c r="AP48" s="178"/>
      <c r="AQ48" s="178"/>
      <c r="AR48" s="178"/>
      <c r="AS48" s="178"/>
      <c r="AT48" s="178"/>
      <c r="AU48" s="178"/>
      <c r="AV48" s="178"/>
      <c r="AW48" s="178"/>
      <c r="AX48" s="178"/>
      <c r="AY48" s="178"/>
      <c r="AZ48" s="178"/>
      <c r="BA48" s="178"/>
      <c r="BB48" s="178"/>
      <c r="BC48" s="178"/>
      <c r="BD48" s="178"/>
      <c r="BE48" s="178"/>
      <c r="BF48" s="178"/>
      <c r="BG48" s="178"/>
      <c r="BH48" s="178"/>
      <c r="BI48" s="178"/>
      <c r="BJ48" s="178"/>
      <c r="BK48" s="178"/>
      <c r="BL48" s="178"/>
      <c r="BM48" s="178"/>
      <c r="BN48" s="178"/>
      <c r="BO48" s="178"/>
      <c r="BP48" s="178"/>
      <c r="BQ48" s="178"/>
      <c r="BR48" s="178"/>
      <c r="BS48" s="178"/>
      <c r="BT48" s="178"/>
      <c r="BU48" s="178"/>
      <c r="BV48" s="178"/>
      <c r="BW48" s="178"/>
      <c r="BX48" s="178"/>
      <c r="BY48" s="178"/>
      <c r="BZ48" s="178"/>
      <c r="CA48" s="178"/>
      <c r="CB48" s="178"/>
      <c r="CC48" s="178"/>
      <c r="CD48" s="178"/>
      <c r="CE48" s="178"/>
      <c r="CF48" s="178"/>
      <c r="CG48" s="178"/>
      <c r="CH48" s="178"/>
      <c r="CI48" s="178"/>
      <c r="CJ48" s="178"/>
      <c r="CK48" s="178"/>
      <c r="CL48" s="178"/>
      <c r="CM48" s="178"/>
      <c r="CN48" s="178"/>
      <c r="CO48" s="178"/>
      <c r="CP48" s="178"/>
    </row>
    <row r="49" spans="2:94" ht="15">
      <c r="B49" s="151"/>
      <c r="C49" s="177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8"/>
      <c r="AM49" s="178"/>
      <c r="AN49" s="178"/>
      <c r="AO49" s="178"/>
      <c r="AP49" s="178"/>
      <c r="AQ49" s="178"/>
      <c r="AR49" s="178"/>
      <c r="AS49" s="178"/>
      <c r="AT49" s="178"/>
      <c r="AU49" s="178"/>
      <c r="AV49" s="178"/>
      <c r="AW49" s="178"/>
      <c r="AX49" s="178"/>
      <c r="AY49" s="178"/>
      <c r="AZ49" s="178"/>
      <c r="BA49" s="178"/>
      <c r="BB49" s="178"/>
      <c r="BC49" s="178"/>
      <c r="BD49" s="178"/>
      <c r="BE49" s="178"/>
      <c r="BF49" s="178"/>
      <c r="BG49" s="178"/>
      <c r="BH49" s="178"/>
      <c r="BI49" s="178"/>
      <c r="BJ49" s="178"/>
      <c r="BK49" s="178"/>
      <c r="BL49" s="178"/>
      <c r="BM49" s="178"/>
      <c r="BN49" s="178"/>
      <c r="BO49" s="178"/>
      <c r="BP49" s="178"/>
      <c r="BQ49" s="178"/>
      <c r="BR49" s="178"/>
      <c r="BS49" s="178"/>
      <c r="BT49" s="178"/>
      <c r="BU49" s="178"/>
      <c r="BV49" s="178"/>
      <c r="BW49" s="178"/>
      <c r="BX49" s="178"/>
      <c r="BY49" s="178"/>
      <c r="BZ49" s="178"/>
      <c r="CA49" s="178"/>
      <c r="CB49" s="178"/>
      <c r="CC49" s="178"/>
      <c r="CD49" s="178"/>
      <c r="CE49" s="178"/>
      <c r="CF49" s="178"/>
      <c r="CG49" s="178"/>
      <c r="CH49" s="178"/>
      <c r="CI49" s="178"/>
      <c r="CJ49" s="178"/>
      <c r="CK49" s="178"/>
      <c r="CL49" s="178"/>
      <c r="CM49" s="178"/>
      <c r="CN49" s="178"/>
      <c r="CO49" s="178"/>
      <c r="CP49" s="178"/>
    </row>
    <row r="50" spans="2:94" ht="15">
      <c r="B50" s="151"/>
      <c r="C50" s="177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  <c r="AM50" s="178"/>
      <c r="AN50" s="178"/>
      <c r="AO50" s="178"/>
      <c r="AP50" s="178"/>
      <c r="AQ50" s="178"/>
      <c r="AR50" s="178"/>
      <c r="AS50" s="178"/>
      <c r="AT50" s="178"/>
      <c r="AU50" s="178"/>
      <c r="AV50" s="178"/>
      <c r="AW50" s="178"/>
      <c r="AX50" s="178"/>
      <c r="AY50" s="178"/>
      <c r="AZ50" s="178"/>
      <c r="BA50" s="178"/>
      <c r="BB50" s="178"/>
      <c r="BC50" s="178"/>
      <c r="BD50" s="178"/>
      <c r="BE50" s="178"/>
      <c r="BF50" s="178"/>
      <c r="BG50" s="178"/>
      <c r="BH50" s="178"/>
      <c r="BI50" s="178"/>
      <c r="BJ50" s="178"/>
      <c r="BK50" s="178"/>
      <c r="BL50" s="178"/>
      <c r="BM50" s="178"/>
      <c r="BN50" s="178"/>
      <c r="BO50" s="178"/>
      <c r="BP50" s="178"/>
      <c r="BQ50" s="178"/>
      <c r="BR50" s="178"/>
      <c r="BS50" s="178"/>
      <c r="BT50" s="178"/>
      <c r="BU50" s="178"/>
      <c r="BV50" s="178"/>
      <c r="BW50" s="178"/>
      <c r="BX50" s="178"/>
      <c r="BY50" s="178"/>
      <c r="BZ50" s="178"/>
      <c r="CA50" s="178"/>
      <c r="CB50" s="178"/>
      <c r="CC50" s="178"/>
      <c r="CD50" s="178"/>
      <c r="CE50" s="178"/>
      <c r="CF50" s="178"/>
      <c r="CG50" s="178"/>
      <c r="CH50" s="178"/>
      <c r="CI50" s="178"/>
      <c r="CJ50" s="178"/>
      <c r="CK50" s="178"/>
      <c r="CL50" s="178"/>
      <c r="CM50" s="178"/>
      <c r="CN50" s="178"/>
      <c r="CO50" s="178"/>
      <c r="CP50" s="178"/>
    </row>
    <row r="51" spans="2:94" ht="15">
      <c r="B51" s="151"/>
      <c r="C51" s="177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8"/>
      <c r="AK51" s="178"/>
      <c r="AL51" s="178"/>
      <c r="AM51" s="178"/>
      <c r="AN51" s="178"/>
      <c r="AO51" s="178"/>
      <c r="AP51" s="178"/>
      <c r="AQ51" s="178"/>
      <c r="AR51" s="178"/>
      <c r="AS51" s="178"/>
      <c r="AT51" s="178"/>
      <c r="AU51" s="178"/>
      <c r="AV51" s="178"/>
      <c r="AW51" s="178"/>
      <c r="AX51" s="178"/>
      <c r="AY51" s="178"/>
      <c r="AZ51" s="178"/>
      <c r="BA51" s="178"/>
      <c r="BB51" s="178"/>
      <c r="BC51" s="178"/>
      <c r="BD51" s="178"/>
      <c r="BE51" s="178"/>
      <c r="BF51" s="178"/>
      <c r="BG51" s="178"/>
      <c r="BH51" s="178"/>
      <c r="BI51" s="178"/>
      <c r="BJ51" s="178"/>
      <c r="BK51" s="178"/>
      <c r="BL51" s="178"/>
      <c r="BM51" s="178"/>
      <c r="BN51" s="178"/>
      <c r="BO51" s="178"/>
      <c r="BP51" s="178"/>
      <c r="BQ51" s="178"/>
      <c r="BR51" s="178"/>
      <c r="BS51" s="178"/>
      <c r="BT51" s="178"/>
      <c r="BU51" s="178"/>
      <c r="BV51" s="178"/>
      <c r="BW51" s="178"/>
      <c r="BX51" s="178"/>
      <c r="BY51" s="178"/>
      <c r="BZ51" s="178"/>
      <c r="CA51" s="178"/>
      <c r="CB51" s="178"/>
      <c r="CC51" s="178"/>
      <c r="CD51" s="178"/>
      <c r="CE51" s="178"/>
      <c r="CF51" s="178"/>
      <c r="CG51" s="178"/>
      <c r="CH51" s="178"/>
      <c r="CI51" s="178"/>
      <c r="CJ51" s="178"/>
      <c r="CK51" s="178"/>
      <c r="CL51" s="178"/>
      <c r="CM51" s="178"/>
      <c r="CN51" s="178"/>
      <c r="CO51" s="178"/>
      <c r="CP51" s="178"/>
    </row>
    <row r="52" spans="2:94" ht="15">
      <c r="B52" s="151"/>
      <c r="C52" s="177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8"/>
      <c r="AM52" s="178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8"/>
      <c r="BQ52" s="178"/>
      <c r="BR52" s="178"/>
      <c r="BS52" s="178"/>
      <c r="BT52" s="178"/>
      <c r="BU52" s="178"/>
      <c r="BV52" s="178"/>
      <c r="BW52" s="178"/>
      <c r="BX52" s="178"/>
      <c r="BY52" s="178"/>
      <c r="BZ52" s="178"/>
      <c r="CA52" s="178"/>
      <c r="CB52" s="178"/>
      <c r="CC52" s="178"/>
      <c r="CD52" s="178"/>
      <c r="CE52" s="178"/>
      <c r="CF52" s="178"/>
      <c r="CG52" s="178"/>
      <c r="CH52" s="178"/>
      <c r="CI52" s="178"/>
      <c r="CJ52" s="178"/>
      <c r="CK52" s="178"/>
      <c r="CL52" s="178"/>
      <c r="CM52" s="178"/>
      <c r="CN52" s="178"/>
      <c r="CO52" s="178"/>
      <c r="CP52" s="178"/>
    </row>
    <row r="53" spans="2:94" ht="15">
      <c r="B53" s="151"/>
      <c r="C53" s="177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8"/>
      <c r="BH53" s="178"/>
      <c r="BI53" s="178"/>
      <c r="BJ53" s="178"/>
      <c r="BK53" s="178"/>
      <c r="BL53" s="178"/>
      <c r="BM53" s="178"/>
      <c r="BN53" s="178"/>
      <c r="BO53" s="178"/>
      <c r="BP53" s="178"/>
      <c r="BQ53" s="178"/>
      <c r="BR53" s="178"/>
      <c r="BS53" s="178"/>
      <c r="BT53" s="178"/>
      <c r="BU53" s="178"/>
      <c r="BV53" s="178"/>
      <c r="BW53" s="178"/>
      <c r="BX53" s="178"/>
      <c r="BY53" s="178"/>
      <c r="BZ53" s="178"/>
      <c r="CA53" s="178"/>
      <c r="CB53" s="178"/>
      <c r="CC53" s="178"/>
      <c r="CD53" s="178"/>
      <c r="CE53" s="178"/>
      <c r="CF53" s="178"/>
      <c r="CG53" s="178"/>
      <c r="CH53" s="178"/>
      <c r="CI53" s="178"/>
      <c r="CJ53" s="178"/>
      <c r="CK53" s="178"/>
      <c r="CL53" s="178"/>
      <c r="CM53" s="178"/>
      <c r="CN53" s="178"/>
      <c r="CO53" s="178"/>
      <c r="CP53" s="178"/>
    </row>
    <row r="54" spans="2:94" ht="15">
      <c r="B54" s="151"/>
      <c r="C54" s="177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8"/>
      <c r="AO54" s="178"/>
      <c r="AP54" s="178"/>
      <c r="AQ54" s="178"/>
      <c r="AR54" s="178"/>
      <c r="AS54" s="178"/>
      <c r="AT54" s="178"/>
      <c r="AU54" s="178"/>
      <c r="AV54" s="178"/>
      <c r="AW54" s="178"/>
      <c r="AX54" s="178"/>
      <c r="AY54" s="178"/>
      <c r="AZ54" s="178"/>
      <c r="BA54" s="178"/>
      <c r="BB54" s="178"/>
      <c r="BC54" s="178"/>
      <c r="BD54" s="178"/>
      <c r="BE54" s="178"/>
      <c r="BF54" s="178"/>
      <c r="BG54" s="178"/>
      <c r="BH54" s="178"/>
      <c r="BI54" s="178"/>
      <c r="BJ54" s="178"/>
      <c r="BK54" s="178"/>
      <c r="BL54" s="178"/>
      <c r="BM54" s="178"/>
      <c r="BN54" s="178"/>
      <c r="BO54" s="178"/>
      <c r="BP54" s="178"/>
      <c r="BQ54" s="178"/>
      <c r="BR54" s="178"/>
      <c r="BS54" s="178"/>
      <c r="BT54" s="178"/>
      <c r="BU54" s="178"/>
      <c r="BV54" s="178"/>
      <c r="BW54" s="178"/>
      <c r="BX54" s="178"/>
      <c r="BY54" s="178"/>
      <c r="BZ54" s="178"/>
      <c r="CA54" s="178"/>
      <c r="CB54" s="178"/>
      <c r="CC54" s="178"/>
      <c r="CD54" s="178"/>
      <c r="CE54" s="178"/>
      <c r="CF54" s="178"/>
      <c r="CG54" s="178"/>
      <c r="CH54" s="178"/>
      <c r="CI54" s="178"/>
      <c r="CJ54" s="178"/>
      <c r="CK54" s="178"/>
      <c r="CL54" s="178"/>
      <c r="CM54" s="178"/>
      <c r="CN54" s="178"/>
      <c r="CO54" s="178"/>
      <c r="CP54" s="178"/>
    </row>
    <row r="55" spans="2:94" ht="15">
      <c r="B55" s="151"/>
      <c r="C55" s="177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  <c r="AM55" s="178"/>
      <c r="AN55" s="178"/>
      <c r="AO55" s="178"/>
      <c r="AP55" s="178"/>
      <c r="AQ55" s="178"/>
      <c r="AR55" s="178"/>
      <c r="AS55" s="178"/>
      <c r="AT55" s="178"/>
      <c r="AU55" s="178"/>
      <c r="AV55" s="178"/>
      <c r="AW55" s="178"/>
      <c r="AX55" s="178"/>
      <c r="AY55" s="178"/>
      <c r="AZ55" s="178"/>
      <c r="BA55" s="178"/>
      <c r="BB55" s="178"/>
      <c r="BC55" s="178"/>
      <c r="BD55" s="178"/>
      <c r="BE55" s="178"/>
      <c r="BF55" s="178"/>
      <c r="BG55" s="178"/>
      <c r="BH55" s="178"/>
      <c r="BI55" s="178"/>
      <c r="BJ55" s="178"/>
      <c r="BK55" s="178"/>
      <c r="BL55" s="178"/>
      <c r="BM55" s="178"/>
      <c r="BN55" s="178"/>
      <c r="BO55" s="178"/>
      <c r="BP55" s="178"/>
      <c r="BQ55" s="178"/>
      <c r="BR55" s="178"/>
      <c r="BS55" s="178"/>
      <c r="BT55" s="178"/>
      <c r="BU55" s="178"/>
      <c r="BV55" s="178"/>
      <c r="BW55" s="178"/>
      <c r="BX55" s="178"/>
      <c r="BY55" s="178"/>
      <c r="BZ55" s="178"/>
      <c r="CA55" s="178"/>
      <c r="CB55" s="178"/>
      <c r="CC55" s="178"/>
      <c r="CD55" s="178"/>
      <c r="CE55" s="178"/>
      <c r="CF55" s="178"/>
      <c r="CG55" s="178"/>
      <c r="CH55" s="178"/>
      <c r="CI55" s="178"/>
      <c r="CJ55" s="178"/>
      <c r="CK55" s="178"/>
      <c r="CL55" s="178"/>
      <c r="CM55" s="178"/>
      <c r="CN55" s="178"/>
      <c r="CO55" s="178"/>
      <c r="CP55" s="178"/>
    </row>
    <row r="56" spans="2:94" ht="15">
      <c r="B56" s="151"/>
      <c r="C56" s="177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  <c r="AM56" s="178"/>
      <c r="AN56" s="178"/>
      <c r="AO56" s="178"/>
      <c r="AP56" s="178"/>
      <c r="AQ56" s="178"/>
      <c r="AR56" s="178"/>
      <c r="AS56" s="178"/>
      <c r="AT56" s="178"/>
      <c r="AU56" s="178"/>
      <c r="AV56" s="178"/>
      <c r="AW56" s="178"/>
      <c r="AX56" s="178"/>
      <c r="AY56" s="178"/>
      <c r="AZ56" s="178"/>
      <c r="BA56" s="178"/>
      <c r="BB56" s="178"/>
      <c r="BC56" s="178"/>
      <c r="BD56" s="178"/>
      <c r="BE56" s="178"/>
      <c r="BF56" s="178"/>
      <c r="BG56" s="178"/>
      <c r="BH56" s="178"/>
      <c r="BI56" s="178"/>
      <c r="BJ56" s="178"/>
      <c r="BK56" s="178"/>
      <c r="BL56" s="178"/>
      <c r="BM56" s="178"/>
      <c r="BN56" s="178"/>
      <c r="BO56" s="178"/>
      <c r="BP56" s="178"/>
      <c r="BQ56" s="178"/>
      <c r="BR56" s="178"/>
      <c r="BS56" s="178"/>
      <c r="BT56" s="178"/>
      <c r="BU56" s="178"/>
      <c r="BV56" s="178"/>
      <c r="BW56" s="178"/>
      <c r="BX56" s="178"/>
      <c r="BY56" s="178"/>
      <c r="BZ56" s="178"/>
      <c r="CA56" s="178"/>
      <c r="CB56" s="178"/>
      <c r="CC56" s="178"/>
      <c r="CD56" s="178"/>
      <c r="CE56" s="178"/>
      <c r="CF56" s="178"/>
      <c r="CG56" s="178"/>
      <c r="CH56" s="178"/>
      <c r="CI56" s="178"/>
      <c r="CJ56" s="178"/>
      <c r="CK56" s="178"/>
      <c r="CL56" s="178"/>
      <c r="CM56" s="178"/>
      <c r="CN56" s="178"/>
      <c r="CO56" s="178"/>
      <c r="CP56" s="178"/>
    </row>
    <row r="57" spans="2:94" ht="15">
      <c r="B57" s="151"/>
      <c r="C57" s="177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  <c r="AM57" s="178"/>
      <c r="AN57" s="178"/>
      <c r="AO57" s="178"/>
      <c r="AP57" s="178"/>
      <c r="AQ57" s="178"/>
      <c r="AR57" s="178"/>
      <c r="AS57" s="178"/>
      <c r="AT57" s="178"/>
      <c r="AU57" s="178"/>
      <c r="AV57" s="178"/>
      <c r="AW57" s="178"/>
      <c r="AX57" s="178"/>
      <c r="AY57" s="178"/>
      <c r="AZ57" s="178"/>
      <c r="BA57" s="178"/>
      <c r="BB57" s="178"/>
      <c r="BC57" s="178"/>
      <c r="BD57" s="178"/>
      <c r="BE57" s="178"/>
      <c r="BF57" s="178"/>
      <c r="BG57" s="178"/>
      <c r="BH57" s="178"/>
      <c r="BI57" s="178"/>
      <c r="BJ57" s="178"/>
      <c r="BK57" s="178"/>
      <c r="BL57" s="178"/>
      <c r="BM57" s="178"/>
      <c r="BN57" s="178"/>
      <c r="BO57" s="178"/>
      <c r="BP57" s="178"/>
      <c r="BQ57" s="178"/>
      <c r="BR57" s="178"/>
      <c r="BS57" s="178"/>
      <c r="BT57" s="178"/>
      <c r="BU57" s="178"/>
      <c r="BV57" s="178"/>
      <c r="BW57" s="178"/>
      <c r="BX57" s="178"/>
      <c r="BY57" s="178"/>
      <c r="BZ57" s="178"/>
      <c r="CA57" s="178"/>
      <c r="CB57" s="178"/>
      <c r="CC57" s="178"/>
      <c r="CD57" s="178"/>
      <c r="CE57" s="178"/>
      <c r="CF57" s="178"/>
      <c r="CG57" s="178"/>
      <c r="CH57" s="178"/>
      <c r="CI57" s="178"/>
      <c r="CJ57" s="178"/>
      <c r="CK57" s="178"/>
      <c r="CL57" s="178"/>
      <c r="CM57" s="178"/>
      <c r="CN57" s="178"/>
      <c r="CO57" s="178"/>
      <c r="CP57" s="178"/>
    </row>
    <row r="58" spans="2:94" ht="15">
      <c r="B58" s="151"/>
      <c r="C58" s="177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8"/>
      <c r="AK58" s="178"/>
      <c r="AL58" s="178"/>
      <c r="AM58" s="178"/>
      <c r="AN58" s="178"/>
      <c r="AO58" s="178"/>
      <c r="AP58" s="178"/>
      <c r="AQ58" s="178"/>
      <c r="AR58" s="178"/>
      <c r="AS58" s="178"/>
      <c r="AT58" s="178"/>
      <c r="AU58" s="178"/>
      <c r="AV58" s="178"/>
      <c r="AW58" s="178"/>
      <c r="AX58" s="178"/>
      <c r="AY58" s="178"/>
      <c r="AZ58" s="178"/>
      <c r="BA58" s="178"/>
      <c r="BB58" s="178"/>
      <c r="BC58" s="178"/>
      <c r="BD58" s="178"/>
      <c r="BE58" s="178"/>
      <c r="BF58" s="178"/>
      <c r="BG58" s="178"/>
      <c r="BH58" s="178"/>
      <c r="BI58" s="178"/>
      <c r="BJ58" s="178"/>
      <c r="BK58" s="178"/>
      <c r="BL58" s="178"/>
      <c r="BM58" s="178"/>
      <c r="BN58" s="178"/>
      <c r="BO58" s="178"/>
      <c r="BP58" s="178"/>
      <c r="BQ58" s="178"/>
      <c r="BR58" s="178"/>
      <c r="BS58" s="178"/>
      <c r="BT58" s="178"/>
      <c r="BU58" s="178"/>
      <c r="BV58" s="178"/>
      <c r="BW58" s="178"/>
      <c r="BX58" s="178"/>
      <c r="BY58" s="178"/>
      <c r="BZ58" s="178"/>
      <c r="CA58" s="178"/>
      <c r="CB58" s="178"/>
      <c r="CC58" s="178"/>
      <c r="CD58" s="178"/>
      <c r="CE58" s="178"/>
      <c r="CF58" s="178"/>
      <c r="CG58" s="178"/>
      <c r="CH58" s="178"/>
      <c r="CI58" s="178"/>
      <c r="CJ58" s="178"/>
      <c r="CK58" s="178"/>
      <c r="CL58" s="178"/>
      <c r="CM58" s="178"/>
      <c r="CN58" s="178"/>
      <c r="CO58" s="178"/>
      <c r="CP58" s="178"/>
    </row>
    <row r="59" spans="2:94" ht="15">
      <c r="B59" s="151"/>
      <c r="C59" s="177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8"/>
      <c r="AK59" s="178"/>
      <c r="AL59" s="178"/>
      <c r="AM59" s="178"/>
      <c r="AN59" s="178"/>
      <c r="AO59" s="178"/>
      <c r="AP59" s="178"/>
      <c r="AQ59" s="178"/>
      <c r="AR59" s="178"/>
      <c r="AS59" s="178"/>
      <c r="AT59" s="178"/>
      <c r="AU59" s="178"/>
      <c r="AV59" s="178"/>
      <c r="AW59" s="178"/>
      <c r="AX59" s="178"/>
      <c r="AY59" s="178"/>
      <c r="AZ59" s="178"/>
      <c r="BA59" s="178"/>
      <c r="BB59" s="178"/>
      <c r="BC59" s="178"/>
      <c r="BD59" s="178"/>
      <c r="BE59" s="178"/>
      <c r="BF59" s="178"/>
      <c r="BG59" s="178"/>
      <c r="BH59" s="178"/>
      <c r="BI59" s="178"/>
      <c r="BJ59" s="178"/>
      <c r="BK59" s="178"/>
      <c r="BL59" s="178"/>
      <c r="BM59" s="178"/>
      <c r="BN59" s="178"/>
      <c r="BO59" s="178"/>
      <c r="BP59" s="178"/>
      <c r="BQ59" s="178"/>
      <c r="BR59" s="178"/>
      <c r="BS59" s="178"/>
      <c r="BT59" s="178"/>
      <c r="BU59" s="178"/>
      <c r="BV59" s="178"/>
      <c r="BW59" s="178"/>
      <c r="BX59" s="178"/>
      <c r="BY59" s="178"/>
      <c r="BZ59" s="178"/>
      <c r="CA59" s="178"/>
      <c r="CB59" s="178"/>
      <c r="CC59" s="178"/>
      <c r="CD59" s="178"/>
      <c r="CE59" s="178"/>
      <c r="CF59" s="178"/>
      <c r="CG59" s="178"/>
      <c r="CH59" s="178"/>
      <c r="CI59" s="178"/>
      <c r="CJ59" s="178"/>
      <c r="CK59" s="178"/>
      <c r="CL59" s="178"/>
      <c r="CM59" s="178"/>
      <c r="CN59" s="178"/>
      <c r="CO59" s="178"/>
      <c r="CP59" s="178"/>
    </row>
    <row r="60" spans="2:94" ht="15">
      <c r="B60" s="151"/>
      <c r="C60" s="177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8"/>
      <c r="AK60" s="178"/>
      <c r="AL60" s="178"/>
      <c r="AM60" s="178"/>
      <c r="AN60" s="178"/>
      <c r="AO60" s="178"/>
      <c r="AP60" s="178"/>
      <c r="AQ60" s="178"/>
      <c r="AR60" s="178"/>
      <c r="AS60" s="178"/>
      <c r="AT60" s="178"/>
      <c r="AU60" s="178"/>
      <c r="AV60" s="178"/>
      <c r="AW60" s="178"/>
      <c r="AX60" s="178"/>
      <c r="AY60" s="178"/>
      <c r="AZ60" s="178"/>
      <c r="BA60" s="178"/>
      <c r="BB60" s="178"/>
      <c r="BC60" s="178"/>
      <c r="BD60" s="178"/>
      <c r="BE60" s="178"/>
      <c r="BF60" s="178"/>
      <c r="BG60" s="178"/>
      <c r="BH60" s="178"/>
      <c r="BI60" s="178"/>
      <c r="BJ60" s="178"/>
      <c r="BK60" s="178"/>
      <c r="BL60" s="178"/>
      <c r="BM60" s="178"/>
      <c r="BN60" s="178"/>
      <c r="BO60" s="178"/>
      <c r="BP60" s="178"/>
      <c r="BQ60" s="178"/>
      <c r="BR60" s="178"/>
      <c r="BS60" s="178"/>
      <c r="BT60" s="178"/>
      <c r="BU60" s="178"/>
      <c r="BV60" s="178"/>
      <c r="BW60" s="178"/>
      <c r="BX60" s="178"/>
      <c r="BY60" s="178"/>
      <c r="BZ60" s="178"/>
      <c r="CA60" s="178"/>
      <c r="CB60" s="178"/>
      <c r="CC60" s="178"/>
      <c r="CD60" s="178"/>
      <c r="CE60" s="178"/>
      <c r="CF60" s="178"/>
      <c r="CG60" s="178"/>
      <c r="CH60" s="178"/>
      <c r="CI60" s="178"/>
      <c r="CJ60" s="178"/>
      <c r="CK60" s="178"/>
      <c r="CL60" s="178"/>
      <c r="CM60" s="178"/>
      <c r="CN60" s="178"/>
      <c r="CO60" s="178"/>
      <c r="CP60" s="178"/>
    </row>
    <row r="61" spans="2:94" ht="15">
      <c r="B61" s="151"/>
      <c r="C61" s="177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  <c r="AM61" s="178"/>
      <c r="AN61" s="178"/>
      <c r="AO61" s="178"/>
      <c r="AP61" s="178"/>
      <c r="AQ61" s="178"/>
      <c r="AR61" s="178"/>
      <c r="AS61" s="178"/>
      <c r="AT61" s="178"/>
      <c r="AU61" s="178"/>
      <c r="AV61" s="178"/>
      <c r="AW61" s="178"/>
      <c r="AX61" s="178"/>
      <c r="AY61" s="178"/>
      <c r="AZ61" s="178"/>
      <c r="BA61" s="178"/>
      <c r="BB61" s="178"/>
      <c r="BC61" s="178"/>
      <c r="BD61" s="178"/>
      <c r="BE61" s="178"/>
      <c r="BF61" s="178"/>
      <c r="BG61" s="178"/>
      <c r="BH61" s="178"/>
      <c r="BI61" s="178"/>
      <c r="BJ61" s="178"/>
      <c r="BK61" s="178"/>
      <c r="BL61" s="178"/>
      <c r="BM61" s="178"/>
      <c r="BN61" s="178"/>
      <c r="BO61" s="178"/>
      <c r="BP61" s="178"/>
      <c r="BQ61" s="178"/>
      <c r="BR61" s="178"/>
      <c r="BS61" s="178"/>
      <c r="BT61" s="178"/>
      <c r="BU61" s="178"/>
      <c r="BV61" s="178"/>
      <c r="BW61" s="178"/>
      <c r="BX61" s="178"/>
      <c r="BY61" s="178"/>
      <c r="BZ61" s="178"/>
      <c r="CA61" s="178"/>
      <c r="CB61" s="178"/>
      <c r="CC61" s="178"/>
      <c r="CD61" s="178"/>
      <c r="CE61" s="178"/>
      <c r="CF61" s="178"/>
      <c r="CG61" s="178"/>
      <c r="CH61" s="178"/>
      <c r="CI61" s="178"/>
      <c r="CJ61" s="178"/>
      <c r="CK61" s="178"/>
      <c r="CL61" s="178"/>
      <c r="CM61" s="178"/>
      <c r="CN61" s="178"/>
      <c r="CO61" s="178"/>
      <c r="CP61" s="178"/>
    </row>
    <row r="62" spans="2:94" ht="15">
      <c r="B62" s="151"/>
      <c r="C62" s="177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78"/>
      <c r="AK62" s="178"/>
      <c r="AL62" s="178"/>
      <c r="AM62" s="178"/>
      <c r="AN62" s="178"/>
      <c r="AO62" s="178"/>
      <c r="AP62" s="178"/>
      <c r="AQ62" s="178"/>
      <c r="AR62" s="178"/>
      <c r="AS62" s="178"/>
      <c r="AT62" s="178"/>
      <c r="AU62" s="178"/>
      <c r="AV62" s="178"/>
      <c r="AW62" s="178"/>
      <c r="AX62" s="178"/>
      <c r="AY62" s="178"/>
      <c r="AZ62" s="178"/>
      <c r="BA62" s="178"/>
      <c r="BB62" s="178"/>
      <c r="BC62" s="178"/>
      <c r="BD62" s="178"/>
      <c r="BE62" s="178"/>
      <c r="BF62" s="178"/>
      <c r="BG62" s="178"/>
      <c r="BH62" s="178"/>
      <c r="BI62" s="178"/>
      <c r="BJ62" s="178"/>
      <c r="BK62" s="178"/>
      <c r="BL62" s="178"/>
      <c r="BM62" s="178"/>
      <c r="BN62" s="178"/>
      <c r="BO62" s="178"/>
      <c r="BP62" s="178"/>
      <c r="BQ62" s="178"/>
      <c r="BR62" s="178"/>
      <c r="BS62" s="178"/>
      <c r="BT62" s="178"/>
      <c r="BU62" s="178"/>
      <c r="BV62" s="178"/>
      <c r="BW62" s="178"/>
      <c r="BX62" s="178"/>
      <c r="BY62" s="178"/>
      <c r="BZ62" s="178"/>
      <c r="CA62" s="178"/>
      <c r="CB62" s="178"/>
      <c r="CC62" s="178"/>
      <c r="CD62" s="178"/>
      <c r="CE62" s="178"/>
      <c r="CF62" s="178"/>
      <c r="CG62" s="178"/>
      <c r="CH62" s="178"/>
      <c r="CI62" s="178"/>
      <c r="CJ62" s="178"/>
      <c r="CK62" s="178"/>
      <c r="CL62" s="178"/>
      <c r="CM62" s="178"/>
      <c r="CN62" s="178"/>
      <c r="CO62" s="178"/>
      <c r="CP62" s="178"/>
    </row>
    <row r="63" spans="2:94" ht="15">
      <c r="B63" s="151"/>
      <c r="C63" s="177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178"/>
      <c r="AK63" s="178"/>
      <c r="AL63" s="178"/>
      <c r="AM63" s="178"/>
      <c r="AN63" s="178"/>
      <c r="AO63" s="178"/>
      <c r="AP63" s="178"/>
      <c r="AQ63" s="178"/>
      <c r="AR63" s="178"/>
      <c r="AS63" s="178"/>
      <c r="AT63" s="178"/>
      <c r="AU63" s="178"/>
      <c r="AV63" s="178"/>
      <c r="AW63" s="178"/>
      <c r="AX63" s="178"/>
      <c r="AY63" s="178"/>
      <c r="AZ63" s="178"/>
      <c r="BA63" s="178"/>
      <c r="BB63" s="178"/>
      <c r="BC63" s="178"/>
      <c r="BD63" s="178"/>
      <c r="BE63" s="178"/>
      <c r="BF63" s="178"/>
      <c r="BG63" s="178"/>
      <c r="BH63" s="178"/>
      <c r="BI63" s="178"/>
      <c r="BJ63" s="178"/>
      <c r="BK63" s="178"/>
      <c r="BL63" s="178"/>
      <c r="BM63" s="178"/>
      <c r="BN63" s="178"/>
      <c r="BO63" s="178"/>
      <c r="BP63" s="178"/>
      <c r="BQ63" s="178"/>
      <c r="BR63" s="178"/>
      <c r="BS63" s="178"/>
      <c r="BT63" s="178"/>
      <c r="BU63" s="178"/>
      <c r="BV63" s="178"/>
      <c r="BW63" s="178"/>
      <c r="BX63" s="178"/>
      <c r="BY63" s="178"/>
      <c r="BZ63" s="178"/>
      <c r="CA63" s="178"/>
      <c r="CB63" s="178"/>
      <c r="CC63" s="178"/>
      <c r="CD63" s="178"/>
      <c r="CE63" s="178"/>
      <c r="CF63" s="178"/>
      <c r="CG63" s="178"/>
      <c r="CH63" s="178"/>
      <c r="CI63" s="178"/>
      <c r="CJ63" s="178"/>
      <c r="CK63" s="178"/>
      <c r="CL63" s="178"/>
      <c r="CM63" s="178"/>
      <c r="CN63" s="178"/>
      <c r="CO63" s="178"/>
      <c r="CP63" s="178"/>
    </row>
    <row r="64" spans="2:94" ht="15">
      <c r="B64" s="151"/>
      <c r="C64" s="177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  <c r="AJ64" s="178"/>
      <c r="AK64" s="178"/>
      <c r="AL64" s="178"/>
      <c r="AM64" s="178"/>
      <c r="AN64" s="178"/>
      <c r="AO64" s="178"/>
      <c r="AP64" s="178"/>
      <c r="AQ64" s="178"/>
      <c r="AR64" s="178"/>
      <c r="AS64" s="178"/>
      <c r="AT64" s="178"/>
      <c r="AU64" s="178"/>
      <c r="AV64" s="178"/>
      <c r="AW64" s="178"/>
      <c r="AX64" s="178"/>
      <c r="AY64" s="178"/>
      <c r="AZ64" s="178"/>
      <c r="BA64" s="178"/>
      <c r="BB64" s="178"/>
      <c r="BC64" s="178"/>
      <c r="BD64" s="178"/>
      <c r="BE64" s="178"/>
      <c r="BF64" s="178"/>
      <c r="BG64" s="178"/>
      <c r="BH64" s="178"/>
      <c r="BI64" s="178"/>
      <c r="BJ64" s="178"/>
      <c r="BK64" s="178"/>
      <c r="BL64" s="178"/>
      <c r="BM64" s="178"/>
      <c r="BN64" s="178"/>
      <c r="BO64" s="178"/>
      <c r="BP64" s="178"/>
      <c r="BQ64" s="178"/>
      <c r="BR64" s="178"/>
      <c r="BS64" s="178"/>
      <c r="BT64" s="178"/>
      <c r="BU64" s="178"/>
      <c r="BV64" s="178"/>
      <c r="BW64" s="178"/>
      <c r="BX64" s="178"/>
      <c r="BY64" s="178"/>
      <c r="BZ64" s="178"/>
      <c r="CA64" s="178"/>
      <c r="CB64" s="178"/>
      <c r="CC64" s="178"/>
      <c r="CD64" s="178"/>
      <c r="CE64" s="178"/>
      <c r="CF64" s="178"/>
      <c r="CG64" s="178"/>
      <c r="CH64" s="178"/>
      <c r="CI64" s="178"/>
      <c r="CJ64" s="178"/>
      <c r="CK64" s="178"/>
      <c r="CL64" s="178"/>
      <c r="CM64" s="178"/>
      <c r="CN64" s="178"/>
      <c r="CO64" s="178"/>
      <c r="CP64" s="178"/>
    </row>
    <row r="65" spans="2:94" ht="15">
      <c r="B65" s="151"/>
      <c r="C65" s="177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  <c r="AM65" s="178"/>
      <c r="AN65" s="178"/>
      <c r="AO65" s="178"/>
      <c r="AP65" s="178"/>
      <c r="AQ65" s="178"/>
      <c r="AR65" s="178"/>
      <c r="AS65" s="178"/>
      <c r="AT65" s="178"/>
      <c r="AU65" s="178"/>
      <c r="AV65" s="178"/>
      <c r="AW65" s="178"/>
      <c r="AX65" s="178"/>
      <c r="AY65" s="178"/>
      <c r="AZ65" s="178"/>
      <c r="BA65" s="178"/>
      <c r="BB65" s="178"/>
      <c r="BC65" s="178"/>
      <c r="BD65" s="178"/>
      <c r="BE65" s="178"/>
      <c r="BF65" s="178"/>
      <c r="BG65" s="178"/>
      <c r="BH65" s="178"/>
      <c r="BI65" s="178"/>
      <c r="BJ65" s="178"/>
      <c r="BK65" s="178"/>
      <c r="BL65" s="178"/>
      <c r="BM65" s="178"/>
      <c r="BN65" s="178"/>
      <c r="BO65" s="178"/>
      <c r="BP65" s="178"/>
      <c r="BQ65" s="178"/>
      <c r="BR65" s="178"/>
      <c r="BS65" s="178"/>
      <c r="BT65" s="178"/>
      <c r="BU65" s="178"/>
      <c r="BV65" s="178"/>
      <c r="BW65" s="178"/>
      <c r="BX65" s="178"/>
      <c r="BY65" s="178"/>
      <c r="BZ65" s="178"/>
      <c r="CA65" s="178"/>
      <c r="CB65" s="178"/>
      <c r="CC65" s="178"/>
      <c r="CD65" s="178"/>
      <c r="CE65" s="178"/>
      <c r="CF65" s="178"/>
      <c r="CG65" s="178"/>
      <c r="CH65" s="178"/>
      <c r="CI65" s="178"/>
      <c r="CJ65" s="178"/>
      <c r="CK65" s="178"/>
      <c r="CL65" s="178"/>
      <c r="CM65" s="178"/>
      <c r="CN65" s="178"/>
      <c r="CO65" s="178"/>
      <c r="CP65" s="178"/>
    </row>
  </sheetData>
  <mergeCells count="3">
    <mergeCell ref="K13:K24"/>
    <mergeCell ref="B8:C8"/>
    <mergeCell ref="I9:K9"/>
  </mergeCells>
  <conditionalFormatting sqref="C13:K13 C14:J15 C22:J24 H16:J21">
    <cfRule type="expression" dxfId="6" priority="45">
      <formula>MOD(ROW(),2)=1</formula>
    </cfRule>
  </conditionalFormatting>
  <conditionalFormatting sqref="B13:B15 B22:B23">
    <cfRule type="expression" dxfId="5" priority="25">
      <formula>MOD(ROW(),2)=1</formula>
    </cfRule>
  </conditionalFormatting>
  <conditionalFormatting sqref="B24">
    <cfRule type="expression" dxfId="4" priority="24">
      <formula>MOD(ROW(),2)=1</formula>
    </cfRule>
  </conditionalFormatting>
  <conditionalFormatting sqref="C16:G18">
    <cfRule type="expression" dxfId="3" priority="4">
      <formula>MOD(ROW(),2)=1</formula>
    </cfRule>
  </conditionalFormatting>
  <conditionalFormatting sqref="B16:B18">
    <cfRule type="expression" dxfId="2" priority="3">
      <formula>MOD(ROW(),2)=1</formula>
    </cfRule>
  </conditionalFormatting>
  <conditionalFormatting sqref="C19:G21">
    <cfRule type="expression" dxfId="1" priority="2">
      <formula>MOD(ROW(),2)=1</formula>
    </cfRule>
  </conditionalFormatting>
  <conditionalFormatting sqref="B19:B21">
    <cfRule type="expression" dxfId="0" priority="1">
      <formula>MOD(ROW(),2)=1</formula>
    </cfRule>
  </conditionalFormatting>
  <printOptions horizontalCentered="1"/>
  <pageMargins left="0.19685039370078741" right="0.19685039370078741" top="0.51181102362204722" bottom="0.47244094488188981" header="0.51181102362204722" footer="0.3937007874015748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E7465-320D-4C9A-A60E-4BACBB062C69}">
  <dimension ref="A1:L12"/>
  <sheetViews>
    <sheetView showGridLines="0" workbookViewId="0">
      <selection activeCell="L8" sqref="L8"/>
    </sheetView>
  </sheetViews>
  <sheetFormatPr defaultRowHeight="12.75"/>
  <cols>
    <col min="1" max="1" width="5" style="214" customWidth="1"/>
    <col min="2" max="2" width="8.28515625" style="214" customWidth="1"/>
    <col min="3" max="3" width="15.7109375" style="214" customWidth="1"/>
    <col min="4" max="6" width="9.28515625" style="214" customWidth="1"/>
    <col min="7" max="7" width="12.7109375" style="214" customWidth="1"/>
    <col min="8" max="8" width="35.7109375" style="214" customWidth="1"/>
    <col min="9" max="9" width="14.85546875" style="214" customWidth="1"/>
    <col min="10" max="10" width="18.42578125" style="214" customWidth="1"/>
    <col min="11" max="11" width="25.5703125" style="214" customWidth="1"/>
    <col min="12" max="12" width="11.42578125" style="214" bestFit="1" customWidth="1"/>
    <col min="13" max="16384" width="9.140625" style="214"/>
  </cols>
  <sheetData>
    <row r="1" spans="1:12" ht="24.95" customHeight="1">
      <c r="A1" s="220" t="s">
        <v>122</v>
      </c>
      <c r="B1" s="220" t="s">
        <v>121</v>
      </c>
      <c r="C1" s="220" t="s">
        <v>120</v>
      </c>
      <c r="D1" s="220" t="s">
        <v>119</v>
      </c>
      <c r="E1" s="220" t="s">
        <v>118</v>
      </c>
      <c r="F1" s="220" t="s">
        <v>117</v>
      </c>
      <c r="G1" s="220" t="s">
        <v>116</v>
      </c>
      <c r="H1" s="220" t="s">
        <v>115</v>
      </c>
      <c r="I1" s="220" t="s">
        <v>114</v>
      </c>
      <c r="J1" s="220" t="s">
        <v>141</v>
      </c>
      <c r="K1" s="220" t="s">
        <v>144</v>
      </c>
      <c r="L1" s="220" t="s">
        <v>145</v>
      </c>
    </row>
    <row r="2" spans="1:12">
      <c r="A2" s="217">
        <v>1</v>
      </c>
      <c r="B2" s="217" t="s">
        <v>111</v>
      </c>
      <c r="C2" s="218" t="s">
        <v>152</v>
      </c>
      <c r="D2" s="217">
        <v>13</v>
      </c>
      <c r="E2" s="217">
        <v>50</v>
      </c>
      <c r="F2" s="217" t="s">
        <v>39</v>
      </c>
      <c r="G2" s="217" t="s">
        <v>112</v>
      </c>
      <c r="H2" s="217" t="s">
        <v>156</v>
      </c>
      <c r="I2" s="217" t="s">
        <v>147</v>
      </c>
      <c r="J2" s="216">
        <v>3400</v>
      </c>
      <c r="K2" s="216">
        <v>500</v>
      </c>
      <c r="L2" s="216">
        <f>J2+K2</f>
        <v>3900</v>
      </c>
    </row>
    <row r="3" spans="1:12">
      <c r="A3" s="217">
        <v>2</v>
      </c>
      <c r="B3" s="217" t="s">
        <v>111</v>
      </c>
      <c r="C3" s="218" t="s">
        <v>152</v>
      </c>
      <c r="D3" s="217">
        <v>17</v>
      </c>
      <c r="E3" s="217">
        <v>0</v>
      </c>
      <c r="F3" s="217" t="s">
        <v>39</v>
      </c>
      <c r="G3" s="217" t="s">
        <v>112</v>
      </c>
      <c r="H3" s="217" t="s">
        <v>155</v>
      </c>
      <c r="I3" s="217" t="s">
        <v>147</v>
      </c>
      <c r="J3" s="216">
        <v>13500</v>
      </c>
      <c r="K3" s="216">
        <v>500</v>
      </c>
      <c r="L3" s="216">
        <f>J3+K3</f>
        <v>14000</v>
      </c>
    </row>
    <row r="4" spans="1:12">
      <c r="A4" s="217">
        <v>3</v>
      </c>
      <c r="B4" s="217" t="s">
        <v>111</v>
      </c>
      <c r="C4" s="218" t="s">
        <v>152</v>
      </c>
      <c r="D4" s="217">
        <v>20</v>
      </c>
      <c r="E4" s="217">
        <v>0</v>
      </c>
      <c r="F4" s="217" t="s">
        <v>110</v>
      </c>
      <c r="G4" s="217" t="s">
        <v>109</v>
      </c>
      <c r="H4" s="217" t="s">
        <v>153</v>
      </c>
      <c r="I4" s="217" t="s">
        <v>147</v>
      </c>
      <c r="J4" s="216">
        <v>46500</v>
      </c>
      <c r="K4" s="216">
        <v>500</v>
      </c>
      <c r="L4" s="216">
        <f>J4+K4</f>
        <v>47000</v>
      </c>
    </row>
    <row r="5" spans="1:12">
      <c r="A5" s="217">
        <v>4</v>
      </c>
      <c r="B5" s="217" t="s">
        <v>113</v>
      </c>
      <c r="C5" s="218" t="s">
        <v>152</v>
      </c>
      <c r="D5" s="217">
        <v>14</v>
      </c>
      <c r="E5" s="217">
        <v>0</v>
      </c>
      <c r="F5" s="217" t="s">
        <v>39</v>
      </c>
      <c r="G5" s="217" t="s">
        <v>112</v>
      </c>
      <c r="H5" s="217" t="s">
        <v>157</v>
      </c>
      <c r="I5" s="217" t="s">
        <v>147</v>
      </c>
      <c r="J5" s="216">
        <v>5100</v>
      </c>
      <c r="K5" s="216">
        <v>500</v>
      </c>
      <c r="L5" s="216">
        <f>J5+K5</f>
        <v>5600</v>
      </c>
    </row>
    <row r="6" spans="1:12">
      <c r="A6" s="217">
        <v>5</v>
      </c>
      <c r="B6" s="217" t="s">
        <v>113</v>
      </c>
      <c r="C6" s="218" t="s">
        <v>152</v>
      </c>
      <c r="D6" s="217">
        <v>19</v>
      </c>
      <c r="E6" s="217">
        <v>55</v>
      </c>
      <c r="F6" s="217" t="s">
        <v>110</v>
      </c>
      <c r="G6" s="217" t="s">
        <v>109</v>
      </c>
      <c r="H6" s="217" t="s">
        <v>154</v>
      </c>
      <c r="I6" s="217" t="s">
        <v>147</v>
      </c>
      <c r="J6" s="216">
        <v>18200</v>
      </c>
      <c r="K6" s="216">
        <v>500</v>
      </c>
      <c r="L6" s="216">
        <f>J6+K6</f>
        <v>18700</v>
      </c>
    </row>
    <row r="7" spans="1:12">
      <c r="A7" s="244"/>
      <c r="B7" s="244"/>
      <c r="C7" s="245"/>
      <c r="D7" s="244"/>
      <c r="E7" s="244"/>
      <c r="F7" s="244"/>
      <c r="G7" s="244"/>
      <c r="H7" s="247"/>
      <c r="I7" s="248"/>
      <c r="J7" s="246"/>
      <c r="L7" s="219">
        <f>SUM(L2:L6)</f>
        <v>89200</v>
      </c>
    </row>
    <row r="8" spans="1:12">
      <c r="I8" s="215"/>
      <c r="J8" s="215"/>
    </row>
    <row r="9" spans="1:12">
      <c r="I9" s="219"/>
    </row>
    <row r="10" spans="1:12">
      <c r="J10" s="219"/>
    </row>
    <row r="12" spans="1:12">
      <c r="I12" s="215"/>
    </row>
  </sheetData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81B4-0E55-47FE-878F-56D9A3765254}">
  <dimension ref="A1:O22"/>
  <sheetViews>
    <sheetView showGridLines="0" workbookViewId="0">
      <selection activeCell="M10" sqref="M10"/>
    </sheetView>
  </sheetViews>
  <sheetFormatPr defaultRowHeight="15"/>
  <cols>
    <col min="1" max="1" width="17.5703125" customWidth="1"/>
    <col min="2" max="2" width="15" customWidth="1"/>
    <col min="9" max="9" width="27.42578125" customWidth="1"/>
    <col min="11" max="11" width="11.85546875" customWidth="1"/>
    <col min="12" max="12" width="28.5703125" customWidth="1"/>
    <col min="13" max="13" width="11.85546875" customWidth="1"/>
    <col min="14" max="14" width="11.85546875" bestFit="1" customWidth="1"/>
  </cols>
  <sheetData>
    <row r="1" spans="1:15" ht="15.75" thickBot="1">
      <c r="A1" s="226" t="s">
        <v>134</v>
      </c>
      <c r="B1" s="226" t="s">
        <v>133</v>
      </c>
      <c r="C1" s="226" t="s">
        <v>132</v>
      </c>
      <c r="D1" s="226" t="s">
        <v>131</v>
      </c>
      <c r="E1" s="226" t="s">
        <v>130</v>
      </c>
      <c r="F1" s="226" t="s">
        <v>129</v>
      </c>
      <c r="G1" s="226" t="s">
        <v>128</v>
      </c>
      <c r="H1" s="226" t="s">
        <v>127</v>
      </c>
      <c r="I1" s="226" t="s">
        <v>126</v>
      </c>
      <c r="J1" s="225" t="s">
        <v>125</v>
      </c>
      <c r="K1" s="225" t="s">
        <v>143</v>
      </c>
      <c r="L1" s="225" t="s">
        <v>144</v>
      </c>
      <c r="M1" s="225" t="s">
        <v>145</v>
      </c>
      <c r="N1" s="224"/>
      <c r="O1" s="224"/>
    </row>
    <row r="2" spans="1:15">
      <c r="A2" s="275">
        <v>13834633166</v>
      </c>
      <c r="B2" s="276">
        <v>43932</v>
      </c>
      <c r="C2" s="274" t="s">
        <v>34</v>
      </c>
      <c r="D2" s="274" t="s">
        <v>124</v>
      </c>
      <c r="E2" s="277">
        <v>0.62916666666666665</v>
      </c>
      <c r="F2" s="278">
        <v>15</v>
      </c>
      <c r="G2" s="278">
        <v>6</v>
      </c>
      <c r="H2" s="279">
        <v>9700</v>
      </c>
      <c r="I2" s="280" t="s">
        <v>159</v>
      </c>
      <c r="J2" s="223"/>
      <c r="K2" s="251">
        <v>9700</v>
      </c>
      <c r="L2" s="252">
        <v>1000</v>
      </c>
      <c r="M2" s="251">
        <f>K2+L2</f>
        <v>10700</v>
      </c>
      <c r="N2" s="224"/>
      <c r="O2" s="224"/>
    </row>
    <row r="3" spans="1:15">
      <c r="A3" s="268">
        <v>13834633169</v>
      </c>
      <c r="B3" s="269">
        <v>43932</v>
      </c>
      <c r="C3" s="267" t="s">
        <v>36</v>
      </c>
      <c r="D3" s="267" t="s">
        <v>38</v>
      </c>
      <c r="E3" s="270">
        <v>0.7597222222222223</v>
      </c>
      <c r="F3" s="271">
        <v>18</v>
      </c>
      <c r="G3" s="271">
        <v>14</v>
      </c>
      <c r="H3" s="272">
        <v>42900</v>
      </c>
      <c r="I3" s="273" t="s">
        <v>158</v>
      </c>
      <c r="J3" s="223"/>
      <c r="K3" s="251">
        <v>42900</v>
      </c>
      <c r="L3" s="252">
        <v>1000</v>
      </c>
      <c r="M3" s="251">
        <f>K3+L3</f>
        <v>43900</v>
      </c>
      <c r="N3" s="224"/>
      <c r="O3" s="224"/>
    </row>
    <row r="4" spans="1:15">
      <c r="A4" s="265">
        <v>13834633170</v>
      </c>
      <c r="B4" s="264">
        <v>43932</v>
      </c>
      <c r="C4" s="263" t="s">
        <v>35</v>
      </c>
      <c r="D4" s="263" t="s">
        <v>38</v>
      </c>
      <c r="E4" s="262">
        <v>0.79583333333333339</v>
      </c>
      <c r="F4" s="261">
        <v>19</v>
      </c>
      <c r="G4" s="261">
        <v>6</v>
      </c>
      <c r="H4" s="260">
        <v>43200</v>
      </c>
      <c r="I4" s="253" t="s">
        <v>123</v>
      </c>
      <c r="J4" s="223"/>
      <c r="K4" s="251">
        <f>H4*0.85</f>
        <v>36720</v>
      </c>
      <c r="L4" s="252">
        <v>1000</v>
      </c>
      <c r="M4" s="251">
        <f>K4+L4</f>
        <v>37720</v>
      </c>
      <c r="N4" s="222"/>
      <c r="O4" s="234"/>
    </row>
    <row r="5" spans="1:15">
      <c r="A5" s="265">
        <v>13834633171</v>
      </c>
      <c r="B5" s="264">
        <v>43932</v>
      </c>
      <c r="C5" s="263" t="s">
        <v>36</v>
      </c>
      <c r="D5" s="263" t="s">
        <v>38</v>
      </c>
      <c r="E5" s="262">
        <v>0.83611111111111114</v>
      </c>
      <c r="F5" s="261">
        <v>20</v>
      </c>
      <c r="G5" s="261">
        <v>4</v>
      </c>
      <c r="H5" s="260">
        <v>36300</v>
      </c>
      <c r="I5" s="253" t="s">
        <v>142</v>
      </c>
      <c r="J5" s="223"/>
      <c r="K5" s="251">
        <f>H5*0.85</f>
        <v>30855</v>
      </c>
      <c r="L5" s="252">
        <v>1000</v>
      </c>
      <c r="M5" s="251">
        <f t="shared" ref="M5:M6" si="0">K5+L5</f>
        <v>31855</v>
      </c>
      <c r="N5" s="222"/>
      <c r="O5" s="234"/>
    </row>
    <row r="6" spans="1:15">
      <c r="K6" s="251">
        <f>SUM(K2:K5)</f>
        <v>120175</v>
      </c>
      <c r="L6" s="251">
        <f>SUM(L2:L5)</f>
        <v>4000</v>
      </c>
      <c r="M6" s="251">
        <f t="shared" si="0"/>
        <v>124175</v>
      </c>
      <c r="N6" s="222"/>
      <c r="O6" s="234"/>
    </row>
    <row r="7" spans="1:15">
      <c r="L7" s="221"/>
      <c r="M7" s="222"/>
      <c r="N7" s="222"/>
      <c r="O7" s="234"/>
    </row>
    <row r="8" spans="1:15">
      <c r="K8" s="222"/>
      <c r="L8" s="221"/>
      <c r="M8" s="222"/>
      <c r="N8" s="222"/>
      <c r="O8" s="234"/>
    </row>
    <row r="9" spans="1:15">
      <c r="K9" s="222"/>
      <c r="L9" s="221"/>
      <c r="M9" s="266"/>
      <c r="N9" s="222"/>
      <c r="O9" s="234"/>
    </row>
    <row r="10" spans="1:15">
      <c r="K10" s="222"/>
      <c r="L10" s="221"/>
      <c r="M10" s="234"/>
      <c r="N10" s="222"/>
      <c r="O10" s="222"/>
    </row>
    <row r="11" spans="1:15">
      <c r="K11" s="222"/>
      <c r="L11" s="221"/>
      <c r="M11" s="222"/>
      <c r="N11" s="222"/>
      <c r="O11" s="234"/>
    </row>
    <row r="12" spans="1:15">
      <c r="K12" s="222"/>
      <c r="L12" s="221"/>
      <c r="M12" s="222"/>
      <c r="N12" s="222"/>
      <c r="O12" s="234"/>
    </row>
    <row r="13" spans="1:15">
      <c r="K13" s="222"/>
      <c r="L13" s="221"/>
      <c r="M13" s="234"/>
      <c r="N13" s="222"/>
      <c r="O13" s="222"/>
    </row>
    <row r="14" spans="1:15">
      <c r="K14" s="222"/>
      <c r="L14" s="235"/>
      <c r="M14" s="222"/>
      <c r="N14" s="222"/>
      <c r="O14" s="222"/>
    </row>
    <row r="15" spans="1:15">
      <c r="K15" s="222"/>
      <c r="L15" s="235"/>
      <c r="M15" s="222"/>
      <c r="N15" s="222"/>
      <c r="O15" s="222"/>
    </row>
    <row r="16" spans="1:15">
      <c r="K16" s="222"/>
      <c r="L16" s="235"/>
      <c r="M16" s="222"/>
      <c r="N16" s="222"/>
      <c r="O16" s="222"/>
    </row>
    <row r="17" spans="11:15">
      <c r="K17" s="222"/>
      <c r="L17" s="235"/>
      <c r="M17" s="222"/>
      <c r="N17" s="222"/>
      <c r="O17" s="222"/>
    </row>
    <row r="18" spans="11:15">
      <c r="K18" s="222"/>
      <c r="L18" s="235"/>
      <c r="M18" s="222"/>
      <c r="N18" s="222"/>
      <c r="O18" s="222"/>
    </row>
    <row r="19" spans="11:15">
      <c r="K19" s="222"/>
      <c r="L19" s="221"/>
      <c r="M19" s="234"/>
      <c r="N19" s="222"/>
      <c r="O19" s="222"/>
    </row>
    <row r="20" spans="11:15">
      <c r="K20" s="234"/>
      <c r="L20" s="235"/>
      <c r="M20" s="234"/>
      <c r="N20" s="234"/>
      <c r="O20" s="234"/>
    </row>
    <row r="21" spans="11:15">
      <c r="K21" s="234"/>
      <c r="L21" s="235"/>
      <c r="M21" s="234"/>
      <c r="N21" s="234"/>
      <c r="O21" s="234"/>
    </row>
    <row r="22" spans="11:15">
      <c r="K22" s="222"/>
      <c r="M22" s="222"/>
      <c r="N22" s="22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EE793-C9B8-494B-AF54-FF203F05E9CD}">
  <dimension ref="A1:K15"/>
  <sheetViews>
    <sheetView showGridLines="0" workbookViewId="0">
      <selection activeCell="I9" sqref="I9"/>
    </sheetView>
  </sheetViews>
  <sheetFormatPr defaultRowHeight="15"/>
  <cols>
    <col min="5" max="5" width="20.28515625" customWidth="1"/>
    <col min="6" max="6" width="10.7109375" bestFit="1" customWidth="1"/>
    <col min="7" max="7" width="9.7109375" bestFit="1" customWidth="1"/>
    <col min="8" max="8" width="28" customWidth="1"/>
    <col min="9" max="9" width="12.28515625" customWidth="1"/>
    <col min="10" max="10" width="10.7109375" bestFit="1" customWidth="1"/>
  </cols>
  <sheetData>
    <row r="1" spans="1:11">
      <c r="A1" s="233" t="s">
        <v>140</v>
      </c>
      <c r="B1" s="233" t="s">
        <v>139</v>
      </c>
      <c r="C1" s="233" t="s">
        <v>138</v>
      </c>
      <c r="D1" s="233" t="s">
        <v>137</v>
      </c>
      <c r="E1" s="233" t="s">
        <v>136</v>
      </c>
      <c r="F1" s="233" t="s">
        <v>150</v>
      </c>
      <c r="G1" s="233" t="s">
        <v>149</v>
      </c>
      <c r="H1" s="233" t="s">
        <v>144</v>
      </c>
      <c r="I1" s="233" t="s">
        <v>151</v>
      </c>
      <c r="J1" s="233"/>
    </row>
    <row r="2" spans="1:11">
      <c r="A2" s="257">
        <v>-763634330</v>
      </c>
      <c r="B2" s="255" t="s">
        <v>135</v>
      </c>
      <c r="C2" s="258">
        <v>43932</v>
      </c>
      <c r="D2" s="255">
        <v>0.7895833333333333</v>
      </c>
      <c r="E2" s="256" t="s">
        <v>148</v>
      </c>
      <c r="F2" s="259"/>
      <c r="G2" s="254">
        <v>66600</v>
      </c>
      <c r="H2" s="238">
        <v>9000</v>
      </c>
      <c r="I2" s="228">
        <f>G2+H2</f>
        <v>75600</v>
      </c>
      <c r="J2" s="237"/>
      <c r="K2" s="240"/>
    </row>
    <row r="3" spans="1:11">
      <c r="A3" s="283">
        <v>-763634154</v>
      </c>
      <c r="B3" s="281" t="s">
        <v>160</v>
      </c>
      <c r="C3" s="284">
        <v>43932</v>
      </c>
      <c r="D3" s="281">
        <v>0.55138888888888882</v>
      </c>
      <c r="E3" s="282" t="s">
        <v>161</v>
      </c>
      <c r="F3" s="285">
        <v>5700</v>
      </c>
      <c r="G3" s="286"/>
      <c r="H3" s="238">
        <v>9000</v>
      </c>
      <c r="I3" s="228">
        <f>F3+H3</f>
        <v>14700</v>
      </c>
      <c r="J3" s="237"/>
      <c r="K3" s="240"/>
    </row>
    <row r="4" spans="1:11">
      <c r="A4" s="289">
        <v>-763660264</v>
      </c>
      <c r="B4" s="287" t="s">
        <v>162</v>
      </c>
      <c r="C4" s="290">
        <v>43932</v>
      </c>
      <c r="D4" s="287">
        <v>0.6166666666666667</v>
      </c>
      <c r="E4" s="288" t="s">
        <v>163</v>
      </c>
      <c r="F4" s="291">
        <v>7000</v>
      </c>
      <c r="G4" s="236"/>
      <c r="H4" s="238">
        <v>9000</v>
      </c>
      <c r="I4" s="228">
        <f t="shared" ref="I4:I7" si="0">F4+H4</f>
        <v>16000</v>
      </c>
      <c r="J4" s="237"/>
      <c r="K4" s="240"/>
    </row>
    <row r="5" spans="1:11">
      <c r="A5" s="294">
        <v>-763660276</v>
      </c>
      <c r="B5" s="292" t="s">
        <v>164</v>
      </c>
      <c r="C5" s="295">
        <v>43932</v>
      </c>
      <c r="D5" s="292">
        <v>0.71527777777777779</v>
      </c>
      <c r="E5" s="293" t="s">
        <v>165</v>
      </c>
      <c r="F5" s="296">
        <v>13900</v>
      </c>
      <c r="G5" s="236"/>
      <c r="H5" s="238">
        <v>9000</v>
      </c>
      <c r="I5" s="228">
        <f t="shared" si="0"/>
        <v>22900</v>
      </c>
      <c r="J5" s="237"/>
      <c r="K5" s="240"/>
    </row>
    <row r="6" spans="1:11">
      <c r="A6" s="299">
        <v>-763660284</v>
      </c>
      <c r="B6" s="297" t="s">
        <v>166</v>
      </c>
      <c r="C6" s="300">
        <v>43932</v>
      </c>
      <c r="D6" s="297">
        <v>0.74722222222222223</v>
      </c>
      <c r="E6" s="298" t="s">
        <v>167</v>
      </c>
      <c r="F6" s="301">
        <v>18400</v>
      </c>
      <c r="G6" s="236"/>
      <c r="H6" s="238">
        <v>9000</v>
      </c>
      <c r="I6" s="228">
        <f t="shared" si="0"/>
        <v>27400</v>
      </c>
      <c r="J6" s="237"/>
      <c r="K6" s="240"/>
    </row>
    <row r="7" spans="1:11">
      <c r="A7" s="304">
        <v>-763660294</v>
      </c>
      <c r="B7" s="302" t="s">
        <v>168</v>
      </c>
      <c r="C7" s="305">
        <v>43932</v>
      </c>
      <c r="D7" s="302">
        <v>0.85555555555555562</v>
      </c>
      <c r="E7" s="303" t="s">
        <v>169</v>
      </c>
      <c r="F7" s="306">
        <v>42900</v>
      </c>
      <c r="G7" s="236"/>
      <c r="H7" s="238">
        <v>9000</v>
      </c>
      <c r="I7" s="228">
        <f t="shared" si="0"/>
        <v>51900</v>
      </c>
      <c r="J7" s="238"/>
      <c r="K7" s="240"/>
    </row>
    <row r="8" spans="1:11">
      <c r="A8" s="232"/>
      <c r="B8" s="230"/>
      <c r="C8" s="231"/>
      <c r="D8" s="230"/>
      <c r="E8" s="229"/>
      <c r="F8" s="228"/>
      <c r="G8" s="236"/>
      <c r="H8" s="238"/>
      <c r="I8" s="239">
        <f>SUM(I2:I7)</f>
        <v>208500</v>
      </c>
      <c r="J8" s="237"/>
      <c r="K8" s="240"/>
    </row>
    <row r="9" spans="1:11">
      <c r="A9" s="232"/>
      <c r="B9" s="230"/>
      <c r="C9" s="231"/>
      <c r="D9" s="230"/>
      <c r="E9" s="229"/>
      <c r="F9" s="228"/>
      <c r="G9" s="236"/>
      <c r="H9" s="237"/>
      <c r="I9" s="266"/>
      <c r="J9" s="238"/>
      <c r="K9" s="240"/>
    </row>
    <row r="10" spans="1:11">
      <c r="A10" s="232"/>
      <c r="B10" s="230"/>
      <c r="C10" s="231"/>
      <c r="D10" s="230"/>
      <c r="E10" s="229"/>
      <c r="F10" s="228"/>
      <c r="G10" s="241"/>
      <c r="H10" s="238"/>
      <c r="I10" s="239"/>
      <c r="J10" s="238"/>
      <c r="K10" s="240"/>
    </row>
    <row r="11" spans="1:11">
      <c r="A11" s="232"/>
      <c r="B11" s="230"/>
      <c r="C11" s="231"/>
      <c r="D11" s="230"/>
      <c r="E11" s="229"/>
      <c r="F11" s="228"/>
      <c r="G11" s="236"/>
      <c r="H11" s="237"/>
      <c r="I11" s="239"/>
      <c r="J11" s="238"/>
      <c r="K11" s="240"/>
    </row>
    <row r="12" spans="1:11">
      <c r="A12" s="232"/>
      <c r="B12" s="230"/>
      <c r="C12" s="231"/>
      <c r="D12" s="230"/>
      <c r="E12" s="229"/>
      <c r="F12" s="228"/>
      <c r="G12" s="241"/>
      <c r="H12" s="238"/>
      <c r="I12" s="239"/>
      <c r="J12" s="238"/>
      <c r="K12" s="240"/>
    </row>
    <row r="13" spans="1:11">
      <c r="A13" s="247"/>
      <c r="B13" s="230"/>
      <c r="C13" s="231"/>
      <c r="D13" s="230"/>
      <c r="E13" s="249"/>
      <c r="F13" s="228"/>
      <c r="G13" s="241"/>
      <c r="H13" s="237"/>
      <c r="I13" s="228"/>
      <c r="J13" s="237"/>
      <c r="K13" s="240"/>
    </row>
    <row r="14" spans="1:11">
      <c r="F14" s="227"/>
      <c r="G14" s="238"/>
      <c r="H14" s="238"/>
      <c r="I14" s="238"/>
      <c r="J14" s="238"/>
      <c r="K14" s="240"/>
    </row>
    <row r="15" spans="1:11">
      <c r="G15" s="240"/>
      <c r="H15" s="240"/>
      <c r="I15" s="240"/>
      <c r="J15" s="240"/>
      <c r="K15" s="24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3</vt:i4>
      </vt:variant>
    </vt:vector>
  </HeadingPairs>
  <TitlesOfParts>
    <vt:vector size="9" baseType="lpstr">
      <vt:lpstr>Sponsoring wycena</vt:lpstr>
      <vt:lpstr>Rekomendowane formaty</vt:lpstr>
      <vt:lpstr>MEDIA PLAN</vt:lpstr>
      <vt:lpstr>TVP</vt:lpstr>
      <vt:lpstr>Polsat </vt:lpstr>
      <vt:lpstr>TVN</vt:lpstr>
      <vt:lpstr>'MEDIA PLAN'!Obszar_wydruku</vt:lpstr>
      <vt:lpstr>'Rekomendowane formaty'!Obszar_wydruku</vt:lpstr>
      <vt:lpstr>'Sponsoring wycena'!Obszar_wydruku</vt:lpstr>
    </vt:vector>
  </TitlesOfParts>
  <Company>GroupM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</dc:creator>
  <cp:lastModifiedBy>Grzegorz Deka</cp:lastModifiedBy>
  <cp:lastPrinted>2019-10-16T10:21:02Z</cp:lastPrinted>
  <dcterms:created xsi:type="dcterms:W3CDTF">2012-08-21T13:32:32Z</dcterms:created>
  <dcterms:modified xsi:type="dcterms:W3CDTF">2020-04-06T15:42:52Z</dcterms:modified>
</cp:coreProperties>
</file>