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1407142\AppData\Local\Microsoft\Windows\INetCache\Content.Outlook\ZH391HQ3\"/>
    </mc:Choice>
  </mc:AlternateContent>
  <bookViews>
    <workbookView xWindow="0" yWindow="0" windowWidth="19200" windowHeight="6760"/>
  </bookViews>
  <sheets>
    <sheet name="Arkusz1" sheetId="1" r:id="rId1"/>
  </sheets>
  <definedNames>
    <definedName name="_xlnm._FilterDatabase" localSheetId="0" hidden="1">Arkusz1!$B$2:$R$81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2" i="1" l="1"/>
  <c r="O11" i="1"/>
  <c r="O9" i="1"/>
  <c r="O8" i="1"/>
  <c r="O7" i="1"/>
  <c r="O6" i="1"/>
  <c r="O5" i="1"/>
  <c r="O3" i="1"/>
  <c r="O82" i="1" l="1"/>
  <c r="O1" i="1"/>
</calcChain>
</file>

<file path=xl/sharedStrings.xml><?xml version="1.0" encoding="utf-8"?>
<sst xmlns="http://schemas.openxmlformats.org/spreadsheetml/2006/main" count="1053" uniqueCount="666">
  <si>
    <t>LP.</t>
  </si>
  <si>
    <t>PODMIOT GRUPY PKO</t>
  </si>
  <si>
    <t>REGION/NFZ</t>
  </si>
  <si>
    <t>RODZAJ BENEFICJENTA</t>
  </si>
  <si>
    <t>NR KSIĘGI REJESTROWEJ</t>
  </si>
  <si>
    <t>ULICA</t>
  </si>
  <si>
    <t>KOD POCZTOWY</t>
  </si>
  <si>
    <t>MIEJSCOWOŚĆ</t>
  </si>
  <si>
    <t>TELEFON</t>
  </si>
  <si>
    <t>MAIL</t>
  </si>
  <si>
    <t>REGON</t>
  </si>
  <si>
    <t>NIP</t>
  </si>
  <si>
    <t>PRZEDMIOT DAROWIZNY</t>
  </si>
  <si>
    <t>WARTOŚĆ DAROWIZNY</t>
  </si>
  <si>
    <t>STAN REALIZACJI</t>
  </si>
  <si>
    <t>1.</t>
  </si>
  <si>
    <t>DOLNOŚLĄSKI OW NFZ</t>
  </si>
  <si>
    <t>szpital</t>
  </si>
  <si>
    <t>000000001264</t>
  </si>
  <si>
    <t>51-149</t>
  </si>
  <si>
    <t>WROCŁAW</t>
  </si>
  <si>
    <t>SEKRETARIAT@SZPITAL.WROC.PL</t>
  </si>
  <si>
    <t>000290469</t>
  </si>
  <si>
    <t>8951631106</t>
  </si>
  <si>
    <t>2.</t>
  </si>
  <si>
    <t>000000001137</t>
  </si>
  <si>
    <t>59-700</t>
  </si>
  <si>
    <t>75 738- 00-00</t>
  </si>
  <si>
    <t>sekretariat@zozbol.eu</t>
  </si>
  <si>
    <t>000310338</t>
  </si>
  <si>
    <t>6121542507</t>
  </si>
  <si>
    <t>3.</t>
  </si>
  <si>
    <t>KUJAWSKO-POMORSKI OW NFZ</t>
  </si>
  <si>
    <t>REGIONALNY SZPITAL SPECJALISTYCZNY IM. DR WŁADYSŁAWA BIEGAŃSKIEGO W GRUDZIĄDZU</t>
  </si>
  <si>
    <t>000000002428</t>
  </si>
  <si>
    <t>86-300</t>
  </si>
  <si>
    <t>GRUDZIĄDZ</t>
  </si>
  <si>
    <t>SEKRETARIAT.DYREKCJA@BIEGANSKI.ORG</t>
  </si>
  <si>
    <t>870298738</t>
  </si>
  <si>
    <t>8762008352</t>
  </si>
  <si>
    <t>4.</t>
  </si>
  <si>
    <t>000000002932</t>
  </si>
  <si>
    <t>24-100</t>
  </si>
  <si>
    <t xml:space="preserve">PUŁAWY </t>
  </si>
  <si>
    <t>81 45 02 274</t>
  </si>
  <si>
    <t>SPZOZ@SZPITALPULAWY.PL</t>
  </si>
  <si>
    <t>431205731</t>
  </si>
  <si>
    <t>7162238942</t>
  </si>
  <si>
    <t>5.</t>
  </si>
  <si>
    <t>WIELOSPECJALISTYCZNY SZPITAL WOJEWÓDZKI SP. Z O.O. W GORZOWIE WLKP. ZLOKALIZOWANYM PRZY UL. WALCZAKA 42.</t>
  </si>
  <si>
    <t>000000004207</t>
  </si>
  <si>
    <t>66-400</t>
  </si>
  <si>
    <t>GORZÓW WIELKOPOLSKI</t>
  </si>
  <si>
    <t>SEKRETARIAT@SZPITAL.GORZOW.PL</t>
  </si>
  <si>
    <t>211228381</t>
  </si>
  <si>
    <t>5993168108</t>
  </si>
  <si>
    <t>6.</t>
  </si>
  <si>
    <t>MAŁOPOLSKI OW NFZ</t>
  </si>
  <si>
    <t xml:space="preserve">SZPITAL UNIWERSYTECKI W KRAKOWIE PRZY UL. JAKUBOWSKIEGO 2 W KRAKOWIE (NSSU)   </t>
  </si>
  <si>
    <t>000000018583</t>
  </si>
  <si>
    <t>31-501</t>
  </si>
  <si>
    <t>KRAKÓW</t>
  </si>
  <si>
    <t>INFO@SU.KRAKOW.PL</t>
  </si>
  <si>
    <t>000288685</t>
  </si>
  <si>
    <t>6751199442</t>
  </si>
  <si>
    <t>7.</t>
  </si>
  <si>
    <t>MAZOWIECKI OW NFZ</t>
  </si>
  <si>
    <t xml:space="preserve">CENTRALNY SZPITAL KLINICZNY MSWIA </t>
  </si>
  <si>
    <t>000000018631</t>
  </si>
  <si>
    <t>02-507</t>
  </si>
  <si>
    <t xml:space="preserve">WARSZAWA </t>
  </si>
  <si>
    <t>DYREKCJA@CSKMSWIA.PL</t>
  </si>
  <si>
    <t>006472651</t>
  </si>
  <si>
    <t>5212925596</t>
  </si>
  <si>
    <t>8.</t>
  </si>
  <si>
    <t>WOJEWÓDZKI SZPITAL ZAKAŹNY</t>
  </si>
  <si>
    <t>000000007190</t>
  </si>
  <si>
    <t>01-201</t>
  </si>
  <si>
    <t>(22) 33 55 225,</t>
  </si>
  <si>
    <t>sekretariat@zakazny.pl</t>
  </si>
  <si>
    <t>9.</t>
  </si>
  <si>
    <t>OPOLSKI OW NFZ</t>
  </si>
  <si>
    <t>SAMODZIELNY PUBLICZNY ZESPÓŁ OPIEKI ZDROWOTNEJ W KĘDZIERZYNIE -KOŹLU</t>
  </si>
  <si>
    <t>000000009439</t>
  </si>
  <si>
    <t>47-200</t>
  </si>
  <si>
    <t>KĘDZIERZYN-KOŹLE</t>
  </si>
  <si>
    <t>SPZOZ@E-SZPITAL.EU</t>
  </si>
  <si>
    <t>000314661</t>
  </si>
  <si>
    <t>7491790304</t>
  </si>
  <si>
    <t>10.</t>
  </si>
  <si>
    <t>PODLASKI OW NFZ</t>
  </si>
  <si>
    <t>Szpital Wojewódzki im. Kardynała Stefana Wyszyńskiego w Łomży</t>
  </si>
  <si>
    <t>000000010742</t>
  </si>
  <si>
    <t>18-404</t>
  </si>
  <si>
    <t>ŁOMŻA</t>
  </si>
  <si>
    <t>SEKRETARIAT@SZPITAL-LOMZA.PL</t>
  </si>
  <si>
    <t>450665024</t>
  </si>
  <si>
    <t>7181689321</t>
  </si>
  <si>
    <t>Szpital Uniwersytecki w Krakowie</t>
  </si>
  <si>
    <t>Kopernika 36</t>
  </si>
  <si>
    <t>Rękawice diagnostyczne długie rozm. S, L, M półmaska filtrująca z zaworem P2/P3/N95, kombinezon jałowy TYVEK LABO DUPONT CHF7, okulary gogle ochronne, przyłbice, fartuchy pełnobarierowe wielorazowe, fartuchy pełnobarierowe wielorazowe, fartuchy pełnobarierowe włókninowe, maski włókninowe chirurgiczne, obuwie dezynfekowalne, termometry bezdotykowe, stetoskopy elektryczne, środki do dezynfekcji powierzchni</t>
  </si>
  <si>
    <t>Krakowski Szpital Specjalistyczny im. Jana Pawła II</t>
  </si>
  <si>
    <t>Prądnicka 80</t>
  </si>
  <si>
    <t>specjalistyczne łóżka na intensywną terapię, kombinezony,</t>
  </si>
  <si>
    <t>Nowy Szpital w Olkuszu Spółka z ograniczoną odpowiedzialnością</t>
  </si>
  <si>
    <t>1000-lecia 13</t>
  </si>
  <si>
    <t>Środki ochrony indywidualnej, Urządzenie do dezynfekcji pomieszczeń A, Urządzenie do dezynfekcji pomieszczeń B, Urządzenie do dezynfekcji karetek - zamgławiacz, Inkubator stacjonarny, Myjnia - dezynfektor do kaczek i basenów, Wózek na materiał sterylny, Aparat USG.</t>
  </si>
  <si>
    <t>Samodzielny Publiczny Zakład Opieki Zdrowotnej w Myślenicach</t>
  </si>
  <si>
    <t>Szpitalna 2</t>
  </si>
  <si>
    <t>Respirator transportowy , Kardiomonitor do monitorowania funkcji życiowych, Pulsoksymetr stacjonarny, Aparat do nieinwazyjnej wentylacji zastępczej CPAP, Urządzenie do ozonowania, Aparat EKG, Łóżka szpitalne wraz z wyposażeniem (wieszak kroplówki, materac w pokrowcu zmywalnym, szafka przyłóżkowa)</t>
  </si>
  <si>
    <t>Samodzielny Publiczny Zakład Opieki Zdrowotnej w Proszowicach</t>
  </si>
  <si>
    <t>Mikołaja Kopernika 13</t>
  </si>
  <si>
    <t>Respirator, Kardiomonitor, Defibrylator 1Aparat do fumigacji, Ozonator, Lampa bakteriobójcza, Stetoskop wraz z słuchawkami lekarskimi, acerator do pieluch,  Fartuchy barierowe chirurgiczne</t>
  </si>
  <si>
    <t xml:space="preserve">Szpital Specjalistyczny im. Jędrzeja Śniadeckiego w Nowym Sączu </t>
  </si>
  <si>
    <t>Młyńska 10</t>
  </si>
  <si>
    <t>Kombinezony, maski,  przyłbice, okulary ochronne, fartuchy chirurgiczne, rękawice długie , termometry, pulsoksymetry, ubrania jednorazowego użytku,środki do dezynfekcji rąk oraz powierzchni,  dozowniki na żel dezynfekcyjny, pompy infuzyjne, nebulizatory, macerator, kaczki jednorazowe, baseny jednorazowe, podkłady jednorazowe antybakteryjne,jeżeli oczywiście wystarczyłoby środków to również aparat do fumigacji , namiot do przewożenia chorych oraz respiratory.</t>
  </si>
  <si>
    <t xml:space="preserve">Szpital Specjalistyczny im. Stefana Żeromskiego, Samodzielny Publiczny Zakład Opieki Zdrowotnej w Krakowie </t>
  </si>
  <si>
    <t>Na skarpie 66</t>
  </si>
  <si>
    <t>Respirator transportowy , Kardiomonitor do monitorowania funkcji życiowych, Kombinezony, maski,  przyłbice, okulary ochronne, fartuchy chirurgiczne, rękawice długie , termometry, pulsoksymetry, ubrania jednorazowego użytku, środki do dezynfekcji rąk oraz powierzchni,</t>
  </si>
  <si>
    <t>Szpital św. Anny w Miechowie</t>
  </si>
  <si>
    <t>Szpitalna 3</t>
  </si>
  <si>
    <t>Wojskowy Instytut Medyczny Saszerów Warszawa</t>
  </si>
  <si>
    <t>Bezpośrednio beneficjent</t>
  </si>
  <si>
    <t>Grudek Barbara</t>
  </si>
  <si>
    <t>przekazane  2000 mas.</t>
  </si>
  <si>
    <t>Szpital SPSK4 Lublin</t>
  </si>
  <si>
    <t>Joanna Sala (504382143)</t>
  </si>
  <si>
    <t>propoz 1000 koszulek, 2000 maseczek, auto w trakcie realizacji</t>
  </si>
  <si>
    <t>Centrum Zdrowia w Mikołowie</t>
  </si>
  <si>
    <t xml:space="preserve">Marzena Czechowska, prezes Centrum Zdrowia w Mikołowie 
Cezary Tomiczek 
502 019 737
</t>
  </si>
  <si>
    <t>propozycja maseczki,  (auto w trakcie) realizacji</t>
  </si>
  <si>
    <t>klient banku</t>
  </si>
  <si>
    <t xml:space="preserve">SPWZOZ w Stargardzie </t>
  </si>
  <si>
    <t xml:space="preserve">2000 maseczek wysłane </t>
  </si>
  <si>
    <t>Instytut Gruzlicy i chorób zakaźnych w Warszawie</t>
  </si>
  <si>
    <t xml:space="preserve">prop. 500 maseczek </t>
  </si>
  <si>
    <t>SpZOZ Łuków</t>
  </si>
  <si>
    <t>Anna Celińska Mysław (257982001)</t>
  </si>
  <si>
    <t xml:space="preserve">(prop. auto)2000 maseczek przekazane do realizacji </t>
  </si>
  <si>
    <t>przekazane środki 98 320</t>
  </si>
  <si>
    <t xml:space="preserve">Samodzielny Publiczny Zespół Zakładów Opieki Zdrowotnej w Kozienicach </t>
  </si>
  <si>
    <t>Szpital MSWiA Warszawa</t>
  </si>
  <si>
    <t>ekspres zakupiony przekazany, koszulki 200 szt w trakcie real</t>
  </si>
  <si>
    <t>Szpital Powiatowy w Zawierciu</t>
  </si>
  <si>
    <t xml:space="preserve"> (auto w takcie)/koszulki 100 szt , maseczki 1000 wysłane </t>
  </si>
  <si>
    <t>Wojewódzki Szpital w Łomży</t>
  </si>
  <si>
    <t>Wioletta Ryś</t>
  </si>
  <si>
    <t xml:space="preserve">2000 mas 150 koszulek  przekaz do real (2xauto przekazane) </t>
  </si>
  <si>
    <t>Szpital MSWiA Białystok</t>
  </si>
  <si>
    <t>Monika Kościuszko Czarnecka</t>
  </si>
  <si>
    <t>2000 mas przekaz/ koszulki 100 szt/wysłane</t>
  </si>
  <si>
    <t>107 Szpital Wojskowy z Przychodnią Samodzielny Publiczny Zakład Opieki Zdrowotnej w Wałczu</t>
  </si>
  <si>
    <t>za pośr MAP / beneficjent</t>
  </si>
  <si>
    <t>płk Artur BOBRUK dyrektor@107sw.mil.pl.vcf</t>
  </si>
  <si>
    <t>2000 maseczek i 100 koszulek propozycja auta</t>
  </si>
  <si>
    <t xml:space="preserve">Milickie Centrum Medyczne w Miliczu </t>
  </si>
  <si>
    <t>pismo kier do Sekr.P Prezesa</t>
  </si>
  <si>
    <t xml:space="preserve">prop.500maseczek </t>
  </si>
  <si>
    <t xml:space="preserve">Samodzielny Publiczny Zakład Opieki Zdrowotnej w Bielski Podlaskim </t>
  </si>
  <si>
    <t xml:space="preserve">za pośr. Parcow Tomasz Możejko Dyrektor RCK PKO </t>
  </si>
  <si>
    <t>2000 maseczek i 100 koszulek zrealizowane</t>
  </si>
  <si>
    <t xml:space="preserve">Klinika Nowotworów Tkanek Miękkich Kości i Czerniaków Narodowego Instytutu Onkologii im. Marii Skłodowskiej-Curie – Państwowego Instytutu Badawczego (poprzednio Centrum Onkologii- Instytut)  w Warszawie </t>
  </si>
  <si>
    <t>Joanna Placzke , lekarz onkolog kliniczny tel. 501-042-047</t>
  </si>
  <si>
    <t>2000 maseczek , 100 koszulek  zrealizowane</t>
  </si>
  <si>
    <t xml:space="preserve">zamówione/ w trakcie realizacji /prop.2000 maseczek </t>
  </si>
  <si>
    <t xml:space="preserve">Zagłębiowskie Centrum Onkologii Szpital Specjalistyczny im. Sz. Starkiewicza w Dąbrowie Górniczej </t>
  </si>
  <si>
    <t xml:space="preserve">prop.auta, </t>
  </si>
  <si>
    <t>Samodzielny Publiczny Szpital Zespolony w Szczecinie jednoimienny Szpital Zakaźny</t>
  </si>
  <si>
    <t>Marcin Kiestrzyn , główny księgowy szpitala</t>
  </si>
  <si>
    <t>tel 664 988 380</t>
  </si>
  <si>
    <t xml:space="preserve">prop.auta, 2000 maseczek i 100 koszulek w trakcie </t>
  </si>
  <si>
    <t xml:space="preserve">obsługujemy województwo </t>
  </si>
  <si>
    <t>Podhalański Szpital Specjalistyczny im. Jana Pawła II w Nowym Targu</t>
  </si>
  <si>
    <t xml:space="preserve">Marek Wierzba dyrektor szpitala </t>
  </si>
  <si>
    <t>w trakcie</t>
  </si>
  <si>
    <t>Konta w PKO Bank Polski</t>
  </si>
  <si>
    <t xml:space="preserve">Zespół Opieki Zdrowotnej we Włoszczowie szpital Powiatowy im. Jana Pawłą II  </t>
  </si>
  <si>
    <t xml:space="preserve">Dyrektor Rafał Krupa </t>
  </si>
  <si>
    <t>tel. 41 388 38 00</t>
  </si>
  <si>
    <t>prop.500 maseczek zlec do real</t>
  </si>
  <si>
    <t xml:space="preserve">Katedra Anestezjologii i Intensywnej Terapii UM w Łodzi </t>
  </si>
  <si>
    <t xml:space="preserve">prof. dr hab. n. med. Tomasz Gaszyński Kierownik Katedry Anestezjologii i Intensywnej Terapii Uniwersytetu Medycznego w Łodzi </t>
  </si>
  <si>
    <t xml:space="preserve"> pop1000 maseczek</t>
  </si>
  <si>
    <t xml:space="preserve">Dorota  Banowicz , pracownik ZOL </t>
  </si>
  <si>
    <t>dorotabanowicz@gmail.com,</t>
  </si>
  <si>
    <t>propoz.1000 maseczek, 100 koszulek zlec do real</t>
  </si>
  <si>
    <t>edyta.sobolewska@uckwum.pl</t>
  </si>
  <si>
    <t>200 koszulek zlec do real</t>
  </si>
  <si>
    <t xml:space="preserve">Szpitala Matki Bożej Nieustającej Pomocy w Wołominie </t>
  </si>
  <si>
    <t xml:space="preserve">Starostwo Powiatowe w Wołominie, Satrosta Adam Lubiak </t>
  </si>
  <si>
    <t>tel.: 22346 11 00</t>
  </si>
  <si>
    <t>prop.1000 maseczek</t>
  </si>
  <si>
    <t xml:space="preserve">Wojewódzkie Wielospecjalistyczne centrum Onkologi i Traumatologii im. Kopernika w Łodzi </t>
  </si>
  <si>
    <t xml:space="preserve">po.dyrektora Andrzej Kasprzyk </t>
  </si>
  <si>
    <t>tel. 42  689-50-11</t>
  </si>
  <si>
    <t xml:space="preserve">prop. 1000 maseczek i 100 koszulek </t>
  </si>
  <si>
    <t>Zespól Opieki Zdrowotnej w Dąbrowie Tarnowskiej</t>
  </si>
  <si>
    <t xml:space="preserve">Łukasz Węgrzyn Dyrektor Szpitala w Dąbrowie Tarnowskiej </t>
  </si>
  <si>
    <t>prop.auto plus 1000 maseczek</t>
  </si>
  <si>
    <t xml:space="preserve">Jakub Brzeziak </t>
  </si>
  <si>
    <t xml:space="preserve">tel. 600 100 406 </t>
  </si>
  <si>
    <t>500 maseczek</t>
  </si>
  <si>
    <t>Dyrektor Robert Płaziak/ za pośrednictwem dyrektora oddziału w Lesku</t>
  </si>
  <si>
    <t>tel. 13   469-80-71</t>
  </si>
  <si>
    <t xml:space="preserve">klient banku </t>
  </si>
  <si>
    <t>Centralnego Szpitala Klinicznego Uniwersytetu Medycznego w Łodzi</t>
  </si>
  <si>
    <t xml:space="preserve">mgr farm. Ewa Grabowskamgr farm. Ewa Grabowska
Kierownik Działu Farmacji Szpitalnej CKD
telefon:  /0-42/ 201 42 35
e-mail:  e.grabowska@csk.umed.lodz.pl
</t>
  </si>
  <si>
    <t>1000 maseczek plus 1000 rękawic</t>
  </si>
  <si>
    <t xml:space="preserve">Samodzielny Publiczny Zakłąd Opieki Zdrowotnej w Siedlcach/przekształcony w jednoimienny zakaźny </t>
  </si>
  <si>
    <t xml:space="preserve">dyrekcja szpitala  </t>
  </si>
  <si>
    <t>25 632-27-97 , sekretariat</t>
  </si>
  <si>
    <t>1000 maseczek</t>
  </si>
  <si>
    <t xml:space="preserve">prof. dr hab. n. med. Halina Sienkiewicz-Jarosz </t>
  </si>
  <si>
    <t>Prop. - 1000 maseczek </t>
  </si>
  <si>
    <t xml:space="preserve">Jolanta Wozniak  
</t>
  </si>
  <si>
    <t xml:space="preserve">stacjonarny – 59 822 85 501 - komórkowy 530 860 992, </t>
  </si>
  <si>
    <t>500 maseczek, 50 koszulek</t>
  </si>
  <si>
    <t xml:space="preserve">Pałuckie Centrum Zdrowia Sp. z o.o. w Żninie </t>
  </si>
  <si>
    <t xml:space="preserve">Ewa Galas-Gąsior - Z-ca Dyrektora ds. Ekonomiczno-Administracyjnych </t>
  </si>
  <si>
    <t>egg@szpitaznin.pl, 608 448 927, biuro 52 303 13 41 wew.181</t>
  </si>
  <si>
    <t xml:space="preserve">500 maseczek </t>
  </si>
  <si>
    <t>Linda Pauter Dział Inwestycji </t>
  </si>
  <si>
    <t>tel: +48 61 285 40 31 wew. 210 </t>
  </si>
  <si>
    <t>Agata Panek</t>
  </si>
  <si>
    <t>Tel. Kom. 506 191 251</t>
  </si>
  <si>
    <t>WIELOSPECJALISTYCZNY SZPITAL MIEJSKI IM. J.STRUSIA W POZNANIU</t>
  </si>
  <si>
    <t xml:space="preserve">Głównej Księgowej – Pani Renata Piątek </t>
  </si>
  <si>
    <t>tel. 502 240 665</t>
  </si>
  <si>
    <t xml:space="preserve">prop.2000 maseczek i 100 koszulek </t>
  </si>
  <si>
    <t>Agata Panek 17 224 01 55,</t>
  </si>
  <si>
    <t xml:space="preserve">Wojewódzkiego Szpitala Zespolonego w Kaliszu </t>
  </si>
  <si>
    <t>1000 maseczek i 50 koszulek</t>
  </si>
  <si>
    <t xml:space="preserve">Kliniki Kardiologii w Szpitalu Grochowskim w Warszawie </t>
  </si>
  <si>
    <t xml:space="preserve">1000 maseczek, 1000 rękawiczek , 100 koszulek </t>
  </si>
  <si>
    <t>Magdalena Filip-Dziurzyńska</t>
  </si>
  <si>
    <t>Dorota Imiela</t>
  </si>
  <si>
    <t xml:space="preserve">.tel.: 914253002
fax: 914253084
e-mail: sekretariat@spsk1.szn.pl
www.spsk1.szn.pl 
</t>
  </si>
  <si>
    <t>11.</t>
  </si>
  <si>
    <t>12.</t>
  </si>
  <si>
    <t>13.</t>
  </si>
  <si>
    <t>14.</t>
  </si>
  <si>
    <t>15.</t>
  </si>
  <si>
    <t>16.</t>
  </si>
  <si>
    <t>17.</t>
  </si>
  <si>
    <t>18.</t>
  </si>
  <si>
    <t>31.</t>
  </si>
  <si>
    <t>32.</t>
  </si>
  <si>
    <t>34.</t>
  </si>
  <si>
    <t>35.</t>
  </si>
  <si>
    <t>36.</t>
  </si>
  <si>
    <t>37.</t>
  </si>
  <si>
    <t>38.</t>
  </si>
  <si>
    <t>39.</t>
  </si>
  <si>
    <t>40.</t>
  </si>
  <si>
    <t>41.</t>
  </si>
  <si>
    <t>42.</t>
  </si>
  <si>
    <t>43.</t>
  </si>
  <si>
    <t>44.</t>
  </si>
  <si>
    <t>45.</t>
  </si>
  <si>
    <t>46.</t>
  </si>
  <si>
    <t>47.</t>
  </si>
  <si>
    <t>48.</t>
  </si>
  <si>
    <t>50.</t>
  </si>
  <si>
    <t>51.</t>
  </si>
  <si>
    <t>52.</t>
  </si>
  <si>
    <t>53.</t>
  </si>
  <si>
    <t>54.</t>
  </si>
  <si>
    <t>55.</t>
  </si>
  <si>
    <t>56.</t>
  </si>
  <si>
    <t>57.</t>
  </si>
  <si>
    <t>58.</t>
  </si>
  <si>
    <t>59.</t>
  </si>
  <si>
    <t>60.</t>
  </si>
  <si>
    <t>61.</t>
  </si>
  <si>
    <t>62.</t>
  </si>
  <si>
    <t>63.</t>
  </si>
  <si>
    <t>KOSZAROWA 5</t>
  </si>
  <si>
    <t>Jeleniogórska 4</t>
  </si>
  <si>
    <t>DR. LUDWIKA RYDYGIERA 15/17</t>
  </si>
  <si>
    <t>JÓZEFA BEMA 1</t>
  </si>
  <si>
    <t>JANA DEKERTA 1</t>
  </si>
  <si>
    <t>WOŁOSKA 137</t>
  </si>
  <si>
    <t>WOLSKA 37</t>
  </si>
  <si>
    <t>24 KWIETNIA 5</t>
  </si>
  <si>
    <t>ALEJA JÓZEFA PIŁSUDSKIEGO 11</t>
  </si>
  <si>
    <t>2 auta osobowe</t>
  </si>
  <si>
    <t>przekazane</t>
  </si>
  <si>
    <t>Fundacja PKO Banku Polskiego</t>
  </si>
  <si>
    <t>PKO Leasing</t>
  </si>
  <si>
    <t>PKO Bank Polski</t>
  </si>
  <si>
    <t>DODATKOWE INFORMACJE</t>
  </si>
  <si>
    <t>Warsaw Genomics</t>
  </si>
  <si>
    <t>Agencja Rezerw Materiałowych</t>
  </si>
  <si>
    <t xml:space="preserve">Mondeo 53 900
Mondeo 54 500
</t>
  </si>
  <si>
    <t xml:space="preserve">Citroen C-elysee 23 700
Opel Astra 33 200
</t>
  </si>
  <si>
    <t xml:space="preserve">Ford Mondeo 43 000
Ford Mondeo 57 900
</t>
  </si>
  <si>
    <t xml:space="preserve">Opel Insignia 43 700
Opel Insignia 44 600
</t>
  </si>
  <si>
    <t xml:space="preserve">Ford Focus 24 800
Ford Focus 24 900
</t>
  </si>
  <si>
    <t xml:space="preserve">Peugeot 508 43 800
Ford Mondeo 29 200
</t>
  </si>
  <si>
    <t xml:space="preserve">Toyota Avensis 48 400
Toyota Avensis 47 600
</t>
  </si>
  <si>
    <t xml:space="preserve">Skoda Octavia 45 900
Skoda Octavia 47 400
</t>
  </si>
  <si>
    <t xml:space="preserve">Opel Insignia 34 900
Opel Insignia 43 800
</t>
  </si>
  <si>
    <t>64.</t>
  </si>
  <si>
    <t>65.</t>
  </si>
  <si>
    <t>66.</t>
  </si>
  <si>
    <t>67.</t>
  </si>
  <si>
    <t>68.</t>
  </si>
  <si>
    <t>69.</t>
  </si>
  <si>
    <t>70.</t>
  </si>
  <si>
    <t>71.</t>
  </si>
  <si>
    <t>72.</t>
  </si>
  <si>
    <t>73.</t>
  </si>
  <si>
    <t>74.</t>
  </si>
  <si>
    <t>75.</t>
  </si>
  <si>
    <t>31-202</t>
  </si>
  <si>
    <t>32-300</t>
  </si>
  <si>
    <t>32-400</t>
  </si>
  <si>
    <t>32-100</t>
  </si>
  <si>
    <t>33-300</t>
  </si>
  <si>
    <t>31-913</t>
  </si>
  <si>
    <t>32-200</t>
  </si>
  <si>
    <t xml:space="preserve">tel: 607999050, 172240059 -  numery do Przychodni
604516677 
</t>
  </si>
  <si>
    <t>JAKUBOWSKIEGO 2</t>
  </si>
  <si>
    <t xml:space="preserve">Jacek Prokopowicz
(22-4312121) </t>
  </si>
  <si>
    <t>tel. kom. 693462098
e-mail: tomasz.gaszynski@umed.lodz.pl</t>
  </si>
  <si>
    <t>Stanisaława Stępniak
tel. 785 291 052</t>
  </si>
  <si>
    <t>Małgorzata Dankiewicz 
692-47-55-91 lub 16 624 51 42</t>
  </si>
  <si>
    <t>71 326 13 25</t>
  </si>
  <si>
    <t>56 641 34 00</t>
  </si>
  <si>
    <t>95 733 12 22</t>
  </si>
  <si>
    <t>12 424 70 00</t>
  </si>
  <si>
    <t>22 508 20 00</t>
  </si>
  <si>
    <t>77 406 25 00</t>
  </si>
  <si>
    <t>86 473 36 24</t>
  </si>
  <si>
    <t>Mirosława Makarska Banaszek
(601 412 327)</t>
  </si>
  <si>
    <t>Magdalena Olchowik 
(601 252 395)</t>
  </si>
  <si>
    <t>Magdalena Marszałek 
696 567 425</t>
  </si>
  <si>
    <t>Andrzej Oćwieja - Prezes 
tel. 71 384 67 54</t>
  </si>
  <si>
    <t xml:space="preserve">Iwona Łobejko dyrektor szpitala tel. 32 621 21 00  </t>
  </si>
  <si>
    <t xml:space="preserve">tel: 14 642 27 50, 
e-mail: lwegrzyn@zozdt.pl </t>
  </si>
  <si>
    <t>tel. +48 22 458 25 48</t>
  </si>
  <si>
    <t xml:space="preserve">przekazane </t>
  </si>
  <si>
    <t xml:space="preserve"> 2000 maseczek  jednorazowych 3-warstwowych</t>
  </si>
  <si>
    <t xml:space="preserve">2000 maseczek 3warstwowych jednorazowych </t>
  </si>
  <si>
    <t>500 maseczek 3warstwowych</t>
  </si>
  <si>
    <t>zakup respiratorów - darowozna finansowa celowa</t>
  </si>
  <si>
    <t>2000 maseczek</t>
  </si>
  <si>
    <t>200 koszulek</t>
  </si>
  <si>
    <t xml:space="preserve">1000 maseczek </t>
  </si>
  <si>
    <t xml:space="preserve">1000 maseczek 3warstwowych </t>
  </si>
  <si>
    <t>Szpital Powiatu Bytowskiego Sp. z o.o.; Bytów </t>
  </si>
  <si>
    <t xml:space="preserve">80.000 masek -  macopharma z cert.FFP2 CE_SARS COV 2 </t>
  </si>
  <si>
    <t>ARM</t>
  </si>
  <si>
    <t>szpitale wg wskazań  Fundacji PKO</t>
  </si>
  <si>
    <t xml:space="preserve">100.000 masek ochronnych 3warstwowych </t>
  </si>
  <si>
    <t>400 posiłków dla służb medycznych - CARROTCO</t>
  </si>
  <si>
    <t xml:space="preserve">2  szpitale  Dolnoślaskie Centrum Chorób Płuc we Wrocławiu i Wojskowy Szpital Kliniczny we Wrocławiu </t>
  </si>
  <si>
    <t>7.500.000 szt. testów na COVID 19 - WARSAW GENOMICS</t>
  </si>
  <si>
    <t>76.</t>
  </si>
  <si>
    <t>78.</t>
  </si>
  <si>
    <t>79.</t>
  </si>
  <si>
    <t>80.</t>
  </si>
  <si>
    <t>Fundacja PKO Banku Polskiego / PKO Leasing</t>
  </si>
  <si>
    <r>
      <rPr>
        <b/>
        <sz val="9"/>
        <color rgb="FF00B050"/>
        <rFont val="PKO Bank Polski"/>
        <family val="2"/>
        <charset val="238"/>
      </rPr>
      <t>Samochód osobowy (60 tys)</t>
    </r>
    <r>
      <rPr>
        <sz val="9"/>
        <color rgb="FFFF0000"/>
        <rFont val="PKO Bank Polski"/>
        <family val="2"/>
        <charset val="238"/>
      </rPr>
      <t xml:space="preserve"> </t>
    </r>
  </si>
  <si>
    <r>
      <rPr>
        <b/>
        <sz val="9"/>
        <color rgb="FF00B050"/>
        <rFont val="PKO Bank Polski"/>
        <family val="2"/>
        <charset val="238"/>
      </rPr>
      <t>samochód osobowy (60 tys)</t>
    </r>
    <r>
      <rPr>
        <sz val="9"/>
        <color rgb="FFFF0000"/>
        <rFont val="PKO Bank Polski"/>
        <family val="2"/>
        <charset val="238"/>
      </rPr>
      <t xml:space="preserve"> </t>
    </r>
  </si>
  <si>
    <t xml:space="preserve">samochód osobowy (60 tys) </t>
  </si>
  <si>
    <t>Cały kraj</t>
  </si>
  <si>
    <t>GIS</t>
  </si>
  <si>
    <t xml:space="preserve">różne modele / klasa średnia </t>
  </si>
  <si>
    <t>MAP/Ministerstwi Zdrowia</t>
  </si>
  <si>
    <t>ZGŁASZAJĄCY/WNIOSKUJĄCY</t>
  </si>
  <si>
    <t>LUBELSKI OW NFZ</t>
  </si>
  <si>
    <t>LUBUSKI OW NFZ</t>
  </si>
  <si>
    <t>1 auto osobowe</t>
  </si>
  <si>
    <t xml:space="preserve">Renault Scenic 52 700
</t>
  </si>
  <si>
    <t>100 aut osobowych</t>
  </si>
  <si>
    <t>ratownicy</t>
  </si>
  <si>
    <t>w trakcie realizacji</t>
  </si>
  <si>
    <t>PKO BANK POLSKI/FUNDACJA</t>
  </si>
  <si>
    <t>BOLESŁAWIEC</t>
  </si>
  <si>
    <t>OLKUSZ</t>
  </si>
  <si>
    <t>MYŚLENICE</t>
  </si>
  <si>
    <t>PROSZOWICE</t>
  </si>
  <si>
    <t>NOWY SĄCZ</t>
  </si>
  <si>
    <t>MIECHÓW</t>
  </si>
  <si>
    <t>LUBLIN</t>
  </si>
  <si>
    <t>MIKOŁÓW</t>
  </si>
  <si>
    <t>STARGARD</t>
  </si>
  <si>
    <t>ŁUKÓW</t>
  </si>
  <si>
    <t>KOZIENICE</t>
  </si>
  <si>
    <t>ZAWIERCIE</t>
  </si>
  <si>
    <t>BIAŁYSTOK</t>
  </si>
  <si>
    <t>WAŁCZ</t>
  </si>
  <si>
    <t>MILICZ</t>
  </si>
  <si>
    <t>BIELSKPODLASKI</t>
  </si>
  <si>
    <t>DĄBROWA GÓRNICZA</t>
  </si>
  <si>
    <t>SZCZECIN</t>
  </si>
  <si>
    <t>NOWY TARG</t>
  </si>
  <si>
    <t>WŁOSZCZOWA</t>
  </si>
  <si>
    <t>ŁÓDŹ</t>
  </si>
  <si>
    <t>KATOWICE</t>
  </si>
  <si>
    <t>WOŁOMIN</t>
  </si>
  <si>
    <t>DĄBROWA TARNOWSKA</t>
  </si>
  <si>
    <t>LESKO</t>
  </si>
  <si>
    <t>SIEDLCE</t>
  </si>
  <si>
    <t>BYTÓW</t>
  </si>
  <si>
    <t>ŻNIN</t>
  </si>
  <si>
    <t>ŚRODA WLKP.</t>
  </si>
  <si>
    <t>ŁAŃCUT</t>
  </si>
  <si>
    <t>POZNAŃ</t>
  </si>
  <si>
    <t>JAROSŁAW</t>
  </si>
  <si>
    <t>KALISZ</t>
  </si>
  <si>
    <t>ŻOŁYNIA</t>
  </si>
  <si>
    <t>Szpitalna 13</t>
  </si>
  <si>
    <t>41-300</t>
  </si>
  <si>
    <t>21-400</t>
  </si>
  <si>
    <t>PKO Bank Polski
region wrocławski</t>
  </si>
  <si>
    <t>Zakład Opiekuńczo - Leczniczy w Jaszkotlu</t>
  </si>
  <si>
    <t>Jaszkotle 21</t>
  </si>
  <si>
    <t>55-080</t>
  </si>
  <si>
    <t>Jaszkotel</t>
  </si>
  <si>
    <t>dyrekcja@zol-jaszkotle.pl</t>
  </si>
  <si>
    <t>Czerwińska Małgorzata ROD Wrocław</t>
  </si>
  <si>
    <t xml:space="preserve">Dolnośląskie Centrum Onkologii we Wrocławiu </t>
  </si>
  <si>
    <t>pl. Hirszfelda 12</t>
  </si>
  <si>
    <t>53-413</t>
  </si>
  <si>
    <t xml:space="preserve"> +48  71 36 89 601</t>
  </si>
  <si>
    <t>sekretariat@dco.com.pl</t>
  </si>
  <si>
    <t>ul. Koszarowa 5</t>
  </si>
  <si>
    <t xml:space="preserve"> 71/ 326-13-27 do 31</t>
  </si>
  <si>
    <t xml:space="preserve"> sekretariat@szpital.wroc.pl</t>
  </si>
  <si>
    <t>Szpital im. Świętej Jadwigi Śląskiej w Trzebnicy</t>
  </si>
  <si>
    <t>Prusicka 53-55</t>
  </si>
  <si>
    <t>55-100</t>
  </si>
  <si>
    <t>Trzebnica</t>
  </si>
  <si>
    <t xml:space="preserve"> +48 71 312 09 20</t>
  </si>
  <si>
    <t>sekretariat@szpital-trzebnica.pl</t>
  </si>
  <si>
    <t>Andrzej Łoposzko O1 Trzebnica</t>
  </si>
  <si>
    <t>Szpital w Strzelinie</t>
  </si>
  <si>
    <t>Wrocławska 46</t>
  </si>
  <si>
    <t>57-100</t>
  </si>
  <si>
    <t>Strzelin</t>
  </si>
  <si>
    <t>sekretariat@szpitalstrzelin.pl</t>
  </si>
  <si>
    <t>Kamila Sawicz-Woźniak O1 Strzelin</t>
  </si>
  <si>
    <t>Borowska 213</t>
  </si>
  <si>
    <t>50-556</t>
  </si>
  <si>
    <t>(71) 733-1110</t>
  </si>
  <si>
    <t>sekretariat@usk.wroc.pl</t>
  </si>
  <si>
    <t>Stobierski Krzysztof O1 Brzeg Dolny</t>
  </si>
  <si>
    <t>Wojewódzkie Centrum Szpitalne
Kotliny Jeleniogórskiej</t>
  </si>
  <si>
    <t>Ogińskiego 6</t>
  </si>
  <si>
    <t>58-506</t>
  </si>
  <si>
    <t>Jelenia Góra</t>
  </si>
  <si>
    <t>75 753 71 00</t>
  </si>
  <si>
    <t>poczta@spzoz.jgora.pl</t>
  </si>
  <si>
    <t>Zagórska Beata O1 Jelenia Góra</t>
  </si>
  <si>
    <t>osoby starsze z powiatu wrocławskiego</t>
  </si>
  <si>
    <t>pomoc około 20 osobom starszym</t>
  </si>
  <si>
    <t>Żołnowski Tadeusz DBE</t>
  </si>
  <si>
    <t>Zakład Opiekuńczo-Leczniczy</t>
  </si>
  <si>
    <t>71 390 68 83</t>
  </si>
  <si>
    <t>Oddział 1 w Strzelinie: Doradca-kasjer</t>
  </si>
  <si>
    <t>Oddział 1 w Brzegu Dolnym: pracownicy za punkty z mybenefit kupili</t>
  </si>
  <si>
    <t>Rękawice diagnostyczne długie rozm. S, L, M 
półmaska filtrująca z zaworem P2/P3/N95, 
kombinezon jałowy TYVEK LABO DUPONT CHF7,
okulary gogle ochronne, 
przyłbic
fartuchy pełnobarierowe wielorazowe, fartuchy
fartuchy pełnobarierowe włókninowe, 
maski włókninowe chirurgiczne, 
obuwie dezynfekowalne, 
termometry bezdotykowe, 
stetoskopy elektryczne, 
środki do dezynfekcji powierzchni</t>
  </si>
  <si>
    <t xml:space="preserve">specjalistyczne łóżka na intensywną terapię,
kombinezony,
rękawiczki, 
maski, 
osłony na buty,
przyłbice, 
środki do dezynfekcji, 
ubrania barierowe,
dozowniki bezdotykowe, 
testy do wykonywania badań na obecność koronawirusa.
</t>
  </si>
  <si>
    <t>Środki ochrony indywidualnej, 
Urządzenie do dezynfekcji pomieszczeń A, 
Urządzenie do dezynfekcji pomieszczeń B, 
Urządzenie do dezynfekcji karetek - zamgławiacz, 
Inkubator stacjonarny, 
Myjnia - dezynfektor do kaczek i basenów, 
Wózek na materiał sterylny, 
Aparat USG.</t>
  </si>
  <si>
    <t>Respirator transportowy, 
Kardiomonitor do monitorowania funkcji życiowych, Pulsoksymetr stacjonarny, 
Aparat do nieinwazyjnej wentylacji zastępczej CPAP, Urządzenie do ozonowania, 
Aparat EKG, 
Łóżka szpitalne wraz z wyposażeniem (wieszak kroplówki, materac w pokrowcu zmywalnym, szafka przyłóżkowa)</t>
  </si>
  <si>
    <t>Respirator, 
Kardiomonitor, 
Defibrylator 
Aparat do fumigacji, 
Ozonator, 
Lampa bakteriobójcza, 
Stetoskop wraz z słuchawkami lekarskimi, 
acerator do pieluch,  
Fartuchy barierowe chirurgiczne</t>
  </si>
  <si>
    <t>Kombinezony, 
maski,  
przyłbice,
okulary ochronne, 
fartuchy chirurgiczne, 
rękawice długie
termometry, 
pulsoksymetry,
ubrania jednorazowego użytku
,środki do dezynfekcji rąk oraz powierzchni,  
dozowniki na żel dezynfekcyjny, 
pompy infuzyjne, 
nebulizatory, 
macerator, 
kaczki jednorazowe, 
baseny jednorazowe, 
podkłady jednorazowe antybakteryjne,jeżeli oczywiście wystarczyłoby środków to również aparat do fumigacji , namiot do przewożenia chorych
respiratory.</t>
  </si>
  <si>
    <t>Respirator transportowy, 
Kardiomonitor do monitorowania funkcji życiowych, Kombinezony, 
maski,  
przyłbice, 
okulary ochronne, 
fartuchy chirurgiczne, 
rękawice długie, 
termometry, 
pulsoksymetry, 
ubrania jednorazowego użytku, 
środki do dezynfekcji rąk oraz powierzchni,</t>
  </si>
  <si>
    <t>Respirator transportowy, 
Kardiomonitor do monitorowania funkcji życiowych, Kombinezony, 
maski,  
przyłbice, 
okulary ochronne,
fartuchy chirurgiczne, 
rękawice długie
termometry, 
pulsoksymetry, 
ubrania jednorazowego użytku, 
środki do dezynfekcji rąk oraz powierzchni,</t>
  </si>
  <si>
    <r>
      <t xml:space="preserve">2000 szt maseczek 3-warswowyc,  
1000 koszulek bawełnianych
 </t>
    </r>
    <r>
      <rPr>
        <b/>
        <sz val="9"/>
        <color rgb="FF00B050"/>
        <rFont val="PKO Bank Polski"/>
        <family val="2"/>
        <charset val="238"/>
      </rPr>
      <t>samochód osobowy (60 tys)</t>
    </r>
  </si>
  <si>
    <r>
      <t xml:space="preserve">1000 szt. maseczek
100 koszulek bawełnianych 
</t>
    </r>
    <r>
      <rPr>
        <b/>
        <sz val="9"/>
        <color rgb="FF00B050"/>
        <rFont val="PKO Bank Polski"/>
        <family val="2"/>
        <charset val="238"/>
      </rPr>
      <t>samochód osobowy (60 tys)</t>
    </r>
  </si>
  <si>
    <r>
      <t xml:space="preserve">2000 maseczek 3warstwowych jednorazowych 
</t>
    </r>
    <r>
      <rPr>
        <b/>
        <sz val="9"/>
        <color rgb="FF00B050"/>
        <rFont val="PKO Bank Polski"/>
        <family val="2"/>
        <charset val="238"/>
      </rPr>
      <t>samochód osobowy (60 tys)</t>
    </r>
  </si>
  <si>
    <r>
      <t>150 szt koszulek bawełnianych
ekspres do kawy, 
kawa,</t>
    </r>
    <r>
      <rPr>
        <sz val="9"/>
        <color rgb="FFFF0000"/>
        <rFont val="PKO Bank Polski"/>
        <family val="2"/>
        <charset val="238"/>
      </rPr>
      <t/>
    </r>
  </si>
  <si>
    <r>
      <t xml:space="preserve">1000 maseczek
100 koszulek bawełniancych 
</t>
    </r>
    <r>
      <rPr>
        <b/>
        <sz val="9"/>
        <color rgb="FF00B050"/>
        <rFont val="PKO Bank Polski"/>
        <family val="2"/>
        <charset val="238"/>
      </rPr>
      <t>samochód osobowy (60 tys)</t>
    </r>
  </si>
  <si>
    <r>
      <t xml:space="preserve">2000 maseczek
150 koszulek bawełnianych 
</t>
    </r>
    <r>
      <rPr>
        <b/>
        <sz val="9"/>
        <color rgb="FF00B050"/>
        <rFont val="PKO Bank Polski"/>
        <family val="2"/>
        <charset val="238"/>
      </rPr>
      <t>2</t>
    </r>
    <r>
      <rPr>
        <sz val="9"/>
        <rFont val="PKO Bank Polski"/>
        <family val="2"/>
        <charset val="238"/>
      </rPr>
      <t xml:space="preserve"> </t>
    </r>
    <r>
      <rPr>
        <b/>
        <sz val="9"/>
        <color rgb="FF00B050"/>
        <rFont val="PKO Bank Polski"/>
        <family val="2"/>
        <charset val="238"/>
      </rPr>
      <t>samochody osobowe( 2 x 60tys)</t>
    </r>
  </si>
  <si>
    <t xml:space="preserve">2000 maseczek
100 koszulek </t>
  </si>
  <si>
    <t xml:space="preserve">2000 maseczek 3warstwowych jednorazowych 
100 koszulek bawełnianych </t>
  </si>
  <si>
    <t xml:space="preserve">2000 maseczek 
100 koszulek </t>
  </si>
  <si>
    <r>
      <t xml:space="preserve">2000 maseczek 3warstwowych 
100 koszulek bawełnianych 
</t>
    </r>
    <r>
      <rPr>
        <b/>
        <sz val="9"/>
        <color rgb="FF00B050"/>
        <rFont val="PKO Bank Polski"/>
        <family val="2"/>
        <charset val="238"/>
      </rPr>
      <t>samochód osobowy (60 tys)</t>
    </r>
  </si>
  <si>
    <t>1000 maseczek 
100 koszulek bawełniancych</t>
  </si>
  <si>
    <r>
      <t xml:space="preserve">1000 maseczek 
</t>
    </r>
    <r>
      <rPr>
        <b/>
        <sz val="9"/>
        <color rgb="FF00B050"/>
        <rFont val="PKO Bank Polski"/>
        <family val="2"/>
        <charset val="238"/>
      </rPr>
      <t>samochód osobowy (60 tys)</t>
    </r>
  </si>
  <si>
    <t>1000 maseczek 
1000 rękawiczek winylowych</t>
  </si>
  <si>
    <t>500 maseczek 
50 koszulek bawełnianych</t>
  </si>
  <si>
    <t xml:space="preserve">2000 maseczek 3warstwowych 
100 koszulek bawełnianych </t>
  </si>
  <si>
    <t>1000 maseczek 
50 koszulkek bawełnianych</t>
  </si>
  <si>
    <r>
      <rPr>
        <sz val="9"/>
        <rFont val="PKO Bank Polski"/>
        <family val="2"/>
        <charset val="238"/>
      </rPr>
      <t>1000 maseczek,</t>
    </r>
    <r>
      <rPr>
        <sz val="9"/>
        <color rgb="FFFF0000"/>
        <rFont val="PKO Bank Polski"/>
        <family val="2"/>
        <charset val="238"/>
      </rPr>
      <t xml:space="preserve"> 
</t>
    </r>
    <r>
      <rPr>
        <sz val="9"/>
        <rFont val="PKO Bank Polski"/>
        <family val="2"/>
        <charset val="238"/>
      </rPr>
      <t>1000 rekawiczek winylowych, 
100 koszulek bawełniancyvch</t>
    </r>
  </si>
  <si>
    <t>ekspres do kawy, 
kawa, 
100 szt. koszulek bawełnianych
2000 maseczek, 
45 szt. czekolad
25 szt słuchawek</t>
  </si>
  <si>
    <t>ŚLĄSKI OW NFZ</t>
  </si>
  <si>
    <t>ZACHODNIOPOMORSKI OW NFZ</t>
  </si>
  <si>
    <t>ŚLĄSK OW NFZ</t>
  </si>
  <si>
    <t>Miodowa 14</t>
  </si>
  <si>
    <t>42-400</t>
  </si>
  <si>
    <t>Dyrekot - Piotr Zacharjasiewicz 663 998 888; Księgowa - Magdalena Kral-Kowalczyk 885 999 839</t>
  </si>
  <si>
    <t>sekretariat@szpitalzawiercie.pl</t>
  </si>
  <si>
    <t xml:space="preserve">Pracownik Banku - Tomasz Pasierb Dyrektor M4 Katowice; Piotr Orzeł, Starszy Doradca II RCK Katowice, </t>
  </si>
  <si>
    <t xml:space="preserve"> szpital@zco-dg.pl</t>
  </si>
  <si>
    <t xml:space="preserve">Pacownik Banku: Tomasz Pasierb Dyrektor M4 Katowice; </t>
  </si>
  <si>
    <t>Gliwicka 78</t>
  </si>
  <si>
    <t>40-854</t>
  </si>
  <si>
    <t>tel. 32 254-31-14</t>
  </si>
  <si>
    <t>termin przekazania auta - 08.04
wygrany przetarg na pełną obsługę przez bank</t>
  </si>
  <si>
    <t xml:space="preserve">Jarosław, Szpital Centrum Opieki Medycznej w Jarosławiu, COM Jarosław. 
Centrum Opieki Medycznej 
</t>
  </si>
  <si>
    <t>37-500</t>
  </si>
  <si>
    <t>ul. 3 Maja 70</t>
  </si>
  <si>
    <t>ŁÓDZKI OW NFZ</t>
  </si>
  <si>
    <t>WIELKOPOLSKI OW NFZ</t>
  </si>
  <si>
    <t>38-600</t>
  </si>
  <si>
    <t xml:space="preserve"> l. K. Wielkiego 4 </t>
  </si>
  <si>
    <t>Smodzielny Publiczny Zespół Opieki Zdrowotnej w Lesku</t>
  </si>
  <si>
    <t>PODKARPACKI OW NFZ</t>
  </si>
  <si>
    <t>ul. Zawadzka 55</t>
  </si>
  <si>
    <t>18-400</t>
  </si>
  <si>
    <t>Stowarzyszenia Pomocy Rodzinom NadziejaGRUPA RATOWNICZA NADZIEJA
ODDZIAŁ CENTRALNY</t>
  </si>
  <si>
    <t xml:space="preserve">Szpital Średzki Serca Jezusowego, </t>
  </si>
  <si>
    <t>63-000</t>
  </si>
  <si>
    <t>Żwirki i Wigury 10</t>
  </si>
  <si>
    <t>ul. Padarewskiego 5</t>
  </si>
  <si>
    <t>37-100</t>
  </si>
  <si>
    <t xml:space="preserve">„Centrum Medyczne w Łańcucie” sp. z o.o.,  </t>
  </si>
  <si>
    <t>Paderewskiego 5</t>
  </si>
  <si>
    <t>ul. Białobrzeska 13a</t>
  </si>
  <si>
    <t>37-110</t>
  </si>
  <si>
    <t>ul. Unii Lubelskiej 1</t>
  </si>
  <si>
    <t>71-252</t>
  </si>
  <si>
    <t xml:space="preserve">Samodzielny Publiczny Szpital Kliniczny Nr 1,im. prof. Tadeusza Sokołowskiego
Pomorskiego Uniwersytetu Medycznego w Szczecinie
</t>
  </si>
  <si>
    <t>POMORSKI OW NFZ</t>
  </si>
  <si>
    <t>SZPITAL ŚW. MICHAŁA ARCHANIOŁA,</t>
  </si>
  <si>
    <t xml:space="preserve">WOJEWÓDZKI SZPITAL SPECJALISTYCZNY IM. J. GROMKOWSKIEGO </t>
  </si>
  <si>
    <t>Zespół Opieki Zdrowotnej Szpital Powiatowy w Bolesławcu</t>
  </si>
  <si>
    <t>SPZOZ PUŁAWY,</t>
  </si>
  <si>
    <t>Szpital Pediatryczny WUM Warszawa</t>
  </si>
  <si>
    <t>Zakłąd Oppiekuńczo Leczniczy</t>
  </si>
  <si>
    <t>ul. Banacha 1a</t>
  </si>
  <si>
    <t xml:space="preserve">Uniwersyteckie Centrum Kliniczne Warszawskiego Uniwersytetu Medycznego </t>
  </si>
  <si>
    <t>Al.Sobieskiego 9</t>
  </si>
  <si>
    <t>Instytut Psychiatrii i Neurologii</t>
  </si>
  <si>
    <t>Centrum Medyczne Ant-Med.,</t>
  </si>
  <si>
    <t>Uniwersytecki Szpital Kliniczny</t>
  </si>
  <si>
    <t>ul. Saszerów 128</t>
  </si>
  <si>
    <t>04-141</t>
  </si>
  <si>
    <t>Jaczewskiego 8</t>
  </si>
  <si>
    <t>20-954</t>
  </si>
  <si>
    <t>Waryńskiego 2</t>
  </si>
  <si>
    <t>43-190</t>
  </si>
  <si>
    <t>Wojska Polskiego 27</t>
  </si>
  <si>
    <t>73-110</t>
  </si>
  <si>
    <t>01-138</t>
  </si>
  <si>
    <t>Płocka 26</t>
  </si>
  <si>
    <t>02-091</t>
  </si>
  <si>
    <t>Żwirki i Wigury 63A</t>
  </si>
  <si>
    <t>26-900</t>
  </si>
  <si>
    <t>Aleja Generała Władysława Sikorskiego 10</t>
  </si>
  <si>
    <t>aleja Marszałka Józefa Piłsudskiego 11</t>
  </si>
  <si>
    <t>Fabryczna 27</t>
  </si>
  <si>
    <t>15-471</t>
  </si>
  <si>
    <t>78-600</t>
  </si>
  <si>
    <t>Kołobrzeska 44</t>
  </si>
  <si>
    <t>56-300</t>
  </si>
  <si>
    <t>Grzybowa 1</t>
  </si>
  <si>
    <t>17-100</t>
  </si>
  <si>
    <t>Kleszczelowska 1</t>
  </si>
  <si>
    <t>Arkońska 4</t>
  </si>
  <si>
    <t>71-455</t>
  </si>
  <si>
    <t>34-400</t>
  </si>
  <si>
    <t>Szpitalna 14</t>
  </si>
  <si>
    <t>29-100</t>
  </si>
  <si>
    <t>Żeromskiego 28</t>
  </si>
  <si>
    <t>ul. Kopcińskiego 22</t>
  </si>
  <si>
    <t>90-153</t>
  </si>
  <si>
    <t>05-200</t>
  </si>
  <si>
    <t>Gdyńska 1/3</t>
  </si>
  <si>
    <t>90-001</t>
  </si>
  <si>
    <t>Pabianicka 62</t>
  </si>
  <si>
    <t>33-200</t>
  </si>
  <si>
    <t>Szpitalna 1</t>
  </si>
  <si>
    <t>92-213</t>
  </si>
  <si>
    <t>Pomorska 25</t>
  </si>
  <si>
    <t>02-957</t>
  </si>
  <si>
    <t>08-110</t>
  </si>
  <si>
    <t>Mazurska 1</t>
  </si>
  <si>
    <t>77-100</t>
  </si>
  <si>
    <t>Lęborska 13</t>
  </si>
  <si>
    <t>88-400</t>
  </si>
  <si>
    <t>Szpitalna 30</t>
  </si>
  <si>
    <t>61-285</t>
  </si>
  <si>
    <t>Szwajcarska 3</t>
  </si>
  <si>
    <t>62-800</t>
  </si>
  <si>
    <t>Poznańska 79</t>
  </si>
  <si>
    <t>Wołoska 137</t>
  </si>
  <si>
    <t>Doktora Andrzeja Rogalińskiego 3</t>
  </si>
  <si>
    <t>02-097</t>
  </si>
  <si>
    <t>04-073</t>
  </si>
  <si>
    <t>Grenadierów 51/59</t>
  </si>
  <si>
    <t>100 szt wymazówek  dla dla  Warsaw Genomics</t>
  </si>
  <si>
    <t>PKO Bank Polski
region mazowiecki</t>
  </si>
  <si>
    <t>Szpital Bielański im. Ks. Jerzego Popiełuszki w Warszawie</t>
  </si>
  <si>
    <t>Cegłowska 80</t>
  </si>
  <si>
    <t>01-809</t>
  </si>
  <si>
    <t>Warszawa</t>
  </si>
  <si>
    <t>Prof. Andrzej Budaj Kierownik Kliniki Kardiologii CMKP
Szpital Grochowski
ul. Grenadierów 51/59, 04-073 Warszawa
tel 22 8101738
601315480</t>
  </si>
  <si>
    <t>Kiwerska 33A</t>
  </si>
  <si>
    <t>01-682</t>
  </si>
  <si>
    <t>1. Grabiszyńska 105
2. ul, Weigla 5</t>
  </si>
  <si>
    <t>1. 53-439
2. 50-981</t>
  </si>
  <si>
    <t>Wawelska 15 B</t>
  </si>
  <si>
    <t xml:space="preserve">02-034 </t>
  </si>
  <si>
    <t>19.</t>
  </si>
  <si>
    <t>20.</t>
  </si>
  <si>
    <t>21.</t>
  </si>
  <si>
    <t>22.</t>
  </si>
  <si>
    <t>23.</t>
  </si>
  <si>
    <t>24.</t>
  </si>
  <si>
    <t>25.</t>
  </si>
  <si>
    <t>26.</t>
  </si>
  <si>
    <t>27.</t>
  </si>
  <si>
    <t>28.</t>
  </si>
  <si>
    <t>29.</t>
  </si>
  <si>
    <t>30.</t>
  </si>
  <si>
    <t>33.</t>
  </si>
  <si>
    <t>49.</t>
  </si>
  <si>
    <r>
      <t>Fundacja PKO Banku Polskiego/ PKO Leasing</t>
    </r>
    <r>
      <rPr>
        <sz val="9"/>
        <color rgb="FFFF0000"/>
        <rFont val="PKO Bank Polski"/>
        <family val="2"/>
        <charset val="238"/>
      </rPr>
      <t xml:space="preserve"> </t>
    </r>
  </si>
  <si>
    <t>Edyta Sobolewska - pracownik UCKWUM</t>
  </si>
  <si>
    <t xml:space="preserve">Pani Dr n. med Monika Domarecka </t>
  </si>
  <si>
    <t>8 szt x 5 l - środków do dezynfekcji rąk i powierzchni 
800 szt. rękawiczek jednorazowych</t>
  </si>
  <si>
    <t>1500 maseczek 3warstwowych</t>
  </si>
  <si>
    <t>NAZWA SZPITALA / BENEFICJENTA</t>
  </si>
  <si>
    <t>1000 maseczek uszytych w ramach akcji społecznej</t>
  </si>
  <si>
    <t>przekazano środki pieniężne własne - Oddział 1 w Trzebnicy: Doradca Firm w ramach działalności koła gospodyń w Szczytkowicach uszył maseczki dla Szpitala Powiatowego w Trzebnicy</t>
  </si>
  <si>
    <t>gotowe maski sukcesywnie przekazywane do WCS</t>
  </si>
  <si>
    <t>20 emerytów korzysta z pomocy DBE Biuro Antyfraudowe  - pomoc w zakupach itp.</t>
  </si>
  <si>
    <t>zbiórka wśród pracowników trwa, po jej zakończeniu Region zakupi srodki ochrony dla Szpitala Brudnowskiego. Wycena pomocy po zakończeniu zbiórki</t>
  </si>
  <si>
    <t>ŚWIĘTOKRZYSKI OW NFZ</t>
  </si>
  <si>
    <t>Pracownik Banku - Monika Kościuszko Czarnecka  ZML</t>
  </si>
  <si>
    <t>Pracownik Banku - Wioletta Ryś Durektor O1 w Łomży</t>
  </si>
  <si>
    <t>Pokoje udostępnione są dla 150 osób, Prracownicy Banku pośredniczą w tym działaniu, zbierają informacje od szpitali, a kontrahenci - hotele udostępniająbezpłatnie pokoje.</t>
  </si>
  <si>
    <t>wrocławski</t>
  </si>
  <si>
    <t xml:space="preserve">Dolnośląskie Centrum Chorób Płuc we Wrocławiu, </t>
  </si>
  <si>
    <t>ul. Grabiszyńska</t>
  </si>
  <si>
    <t>Wrocław</t>
  </si>
  <si>
    <t xml:space="preserve">Organizacja i koordynowanie zapewnienia noclegów dla lekarzy i pielęgniarek DCO dla lekarzy i pielęgniarek szacowana liczba 150 </t>
  </si>
  <si>
    <t>w realizacji</t>
  </si>
  <si>
    <t>Pokoje udostępnione są dla 150 osó, Prracownicy Banku pośredniczą w tym działaniu, zbierają informacje od szpitali, a kontrahenci - hotele udostępniająbezpłatnie pokoje.</t>
  </si>
  <si>
    <t xml:space="preserve">Wojewódzki Szpital Specjalistyczny (szpital zakaźny) we Wrocławiu przy ul. Koszarowej </t>
  </si>
  <si>
    <t xml:space="preserve">Organizacja i koordynowanie zapewnienia noclegów dla lekarzy i pielęgniarek szpitala dla lekarzy i pielęgniarek szacowana liczba 150 </t>
  </si>
  <si>
    <t>71 392 12 01</t>
  </si>
  <si>
    <t>Paweł Sobieraj, Dyrektor Oddziału I w Mikołowie</t>
  </si>
  <si>
    <r>
      <t>Pracownik Banku -  Rafał Kożuchowski, Ekspert, Departament Zgodności</t>
    </r>
    <r>
      <rPr>
        <sz val="9"/>
        <color rgb="FFFF0000"/>
        <rFont val="PKO Bank Polski"/>
        <family val="2"/>
        <charset val="238"/>
      </rPr>
      <t xml:space="preserve">
</t>
    </r>
  </si>
  <si>
    <t>Bezpośrednio bebeficjent</t>
  </si>
  <si>
    <t>Poprzez pracownika Oddziału 1 w Kaliszu Agnieszkę Wojczuszyn</t>
  </si>
  <si>
    <t>WARSZAWA</t>
  </si>
  <si>
    <t xml:space="preserve">Anna Gutowska ARM/ Maciej Wyszoczarski </t>
  </si>
  <si>
    <t>Fundacja PKO</t>
  </si>
  <si>
    <t>Beneficjent</t>
  </si>
  <si>
    <r>
      <rPr>
        <b/>
        <u/>
        <sz val="9"/>
        <rFont val="PKO Bank Polski"/>
        <family val="2"/>
        <charset val="238"/>
      </rPr>
      <t>W</t>
    </r>
    <r>
      <rPr>
        <sz val="9"/>
        <rFont val="PKO Bank Polski"/>
        <family val="2"/>
        <charset val="238"/>
      </rPr>
      <t>sparcie finansowe ze środków własnych pracowników, wpłata bezpośrednio na konto szpitala.</t>
    </r>
  </si>
  <si>
    <r>
      <rPr>
        <sz val="9"/>
        <color rgb="FF00B050"/>
        <rFont val="PKO Bank Polski"/>
        <family val="2"/>
        <charset val="238"/>
      </rPr>
      <t xml:space="preserve"> </t>
    </r>
    <r>
      <rPr>
        <sz val="9"/>
        <rFont val="PKO Bank Polski"/>
        <family val="2"/>
        <charset val="238"/>
      </rPr>
      <t>Z punktów Benefit (pracowników - środki prywane) zostało zakupionych  7 szt masek do nurkowania - całotwarzowe (dla ratowników medycznych)</t>
    </r>
  </si>
  <si>
    <r>
      <t>900 maseczek jednorazowych - Oddział 1 w Jeleniej Górze: doradca firm zorganizował zbiórkę pieniędzy na materiał na maseczki dla służby zdrowia. Wszyscy pracownicy wzięli udział.</t>
    </r>
    <r>
      <rPr>
        <b/>
        <sz val="9"/>
        <rFont val="PKO Bank Polski"/>
        <family val="2"/>
        <charset val="238"/>
      </rPr>
      <t xml:space="preserve"> </t>
    </r>
    <r>
      <rPr>
        <sz val="9"/>
        <rFont val="PKO Bank Polski"/>
        <family val="2"/>
        <charset val="238"/>
      </rPr>
      <t xml:space="preserve">Maski się szyją i będą prezkazane do WCS. </t>
    </r>
  </si>
  <si>
    <t>Zbiórka społeczna pracowników Regionu -  na  zakup środków ochrony osobistej: maseczek, fartuchów, rękawiczek.Srodki zostaną przekazane do Szpitala Bielańskiego w Warszawie (darowizna rzecowa)</t>
  </si>
  <si>
    <t>Region</t>
  </si>
  <si>
    <t xml:space="preserve">kombinezony barierowe medyczne </t>
  </si>
  <si>
    <t>Będą rozdystrybuowane po szpitalach po Świętach</t>
  </si>
  <si>
    <t xml:space="preserve">Warsaw Genomics </t>
  </si>
  <si>
    <t>4.750 szt testów  dla Warsaw Genomics</t>
  </si>
  <si>
    <t>Środki na zakup pozyskane ze zbiórki społecznej za pośrednictwem konta Fundacji PKO Banku Polskiegio - "Wspieramy walke z COVID19"</t>
  </si>
  <si>
    <t>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</si>
</sst>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zł&quot;_-;\-* #,##0.00\ &quot;zł&quot;_-;_-* &quot;-&quot;??\ &quot;zł&quot;_-;_-@_-"/>
    <numFmt numFmtId="164" formatCode="#,##0\ _z_ł;[Red]\-#,##0\ _z_ł"/>
  </numFmts>
  <fonts count="9" x14ac:knownFonts="1">
    <font>
      <sz val="11"/>
      <color theme="1"/>
      <name val="Calibri"/>
      <family val="2"/>
      <charset val="238"/>
      <scheme val="minor"/>
    </font>
    <font>
      <u/>
      <sz val="11"/>
      <color theme="10"/>
      <name val="Calibri"/>
      <family val="2"/>
      <charset val="238"/>
      <scheme val="minor"/>
    </font>
    <font>
      <sz val="9"/>
      <name val="PKO Bank Polski"/>
      <family val="2"/>
      <charset val="238"/>
    </font>
    <font>
      <u/>
      <sz val="9"/>
      <name val="PKO Bank Polski"/>
      <family val="2"/>
      <charset val="238"/>
    </font>
    <font>
      <b/>
      <sz val="9"/>
      <name val="PKO Bank Polski"/>
      <family val="2"/>
      <charset val="238"/>
    </font>
    <font>
      <sz val="9"/>
      <color rgb="FFFF0000"/>
      <name val="PKO Bank Polski"/>
      <family val="2"/>
      <charset val="238"/>
    </font>
    <font>
      <b/>
      <sz val="9"/>
      <color rgb="FF00B050"/>
      <name val="PKO Bank Polski"/>
      <family val="2"/>
      <charset val="238"/>
    </font>
    <font>
      <sz val="9"/>
      <color rgb="FF00B050"/>
      <name val="PKO Bank Polski"/>
      <family val="2"/>
      <charset val="238"/>
    </font>
    <font>
      <b/>
      <u/>
      <sz val="9"/>
      <name val="PKO Bank Polski"/>
      <family val="2"/>
      <charset val="238"/>
    </font>
  </fonts>
  <fills count="9">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53">
    <xf numFmtId="0" fontId="0" fillId="0" borderId="0" xfId="0"/>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4" borderId="1" xfId="0" applyFont="1" applyFill="1" applyBorder="1" applyAlignment="1">
      <alignment vertical="center" wrapText="1"/>
    </xf>
    <xf numFmtId="0" fontId="3" fillId="0" borderId="1" xfId="1" applyFont="1" applyBorder="1" applyAlignment="1">
      <alignment horizontal="left" vertical="center" wrapText="1"/>
    </xf>
    <xf numFmtId="0" fontId="2" fillId="0" borderId="0" xfId="0" applyFont="1" applyAlignment="1">
      <alignment vertical="center"/>
    </xf>
    <xf numFmtId="0" fontId="2" fillId="0" borderId="0" xfId="0" applyFont="1" applyAlignment="1">
      <alignment vertical="center" wrapText="1"/>
    </xf>
    <xf numFmtId="49" fontId="4" fillId="3" borderId="1" xfId="0" applyNumberFormat="1" applyFont="1" applyFill="1" applyBorder="1" applyAlignment="1">
      <alignment vertical="center" wrapText="1"/>
    </xf>
    <xf numFmtId="44" fontId="4" fillId="3" borderId="1" xfId="0" applyNumberFormat="1" applyFont="1" applyFill="1" applyBorder="1" applyAlignment="1">
      <alignment vertical="center" wrapText="1"/>
    </xf>
    <xf numFmtId="0" fontId="4" fillId="3" borderId="1" xfId="0" applyFont="1" applyFill="1" applyBorder="1" applyAlignment="1">
      <alignment horizontal="center" vertical="center"/>
    </xf>
    <xf numFmtId="49" fontId="2" fillId="0" borderId="1" xfId="0" applyNumberFormat="1" applyFont="1" applyBorder="1" applyAlignment="1">
      <alignment vertical="center"/>
    </xf>
    <xf numFmtId="49" fontId="2" fillId="0" borderId="1" xfId="0" applyNumberFormat="1" applyFont="1" applyFill="1" applyBorder="1" applyAlignment="1">
      <alignment vertical="center"/>
    </xf>
    <xf numFmtId="49" fontId="2" fillId="0" borderId="1" xfId="0" applyNumberFormat="1" applyFont="1" applyBorder="1" applyAlignment="1">
      <alignment vertical="center" wrapText="1"/>
    </xf>
    <xf numFmtId="49" fontId="2" fillId="0" borderId="1" xfId="0" applyNumberFormat="1" applyFont="1" applyBorder="1" applyAlignment="1">
      <alignment horizontal="left" vertical="center"/>
    </xf>
    <xf numFmtId="44" fontId="2" fillId="4" borderId="1" xfId="0" applyNumberFormat="1" applyFont="1" applyFill="1" applyBorder="1" applyAlignment="1">
      <alignment vertical="center"/>
    </xf>
    <xf numFmtId="0" fontId="2" fillId="0" borderId="1" xfId="0" applyFont="1" applyBorder="1" applyAlignment="1">
      <alignment vertical="center"/>
    </xf>
    <xf numFmtId="0" fontId="2" fillId="4" borderId="1" xfId="0" applyFont="1" applyFill="1" applyBorder="1" applyAlignment="1">
      <alignment vertical="center"/>
    </xf>
    <xf numFmtId="0" fontId="2" fillId="5" borderId="1" xfId="0" applyFont="1" applyFill="1" applyBorder="1" applyAlignment="1">
      <alignment vertical="center"/>
    </xf>
    <xf numFmtId="0" fontId="2" fillId="0" borderId="1" xfId="0" applyFont="1" applyFill="1" applyBorder="1" applyAlignment="1">
      <alignment vertical="center"/>
    </xf>
    <xf numFmtId="0" fontId="2" fillId="6" borderId="1" xfId="0" applyFont="1" applyFill="1" applyBorder="1" applyAlignment="1">
      <alignment vertical="center" wrapText="1"/>
    </xf>
    <xf numFmtId="0" fontId="2" fillId="0" borderId="1" xfId="0" applyFont="1" applyFill="1" applyBorder="1" applyAlignment="1">
      <alignment vertical="center" wrapText="1"/>
    </xf>
    <xf numFmtId="0" fontId="2" fillId="2" borderId="1" xfId="0" applyFont="1" applyFill="1" applyBorder="1" applyAlignment="1">
      <alignment vertical="center" wrapText="1"/>
    </xf>
    <xf numFmtId="0" fontId="2" fillId="5" borderId="1" xfId="0" applyFont="1" applyFill="1" applyBorder="1" applyAlignment="1">
      <alignment vertical="center" wrapText="1"/>
    </xf>
    <xf numFmtId="0" fontId="2" fillId="2" borderId="1" xfId="0" applyFont="1" applyFill="1" applyBorder="1" applyAlignment="1">
      <alignment vertical="center"/>
    </xf>
    <xf numFmtId="0" fontId="2" fillId="6" borderId="1" xfId="0" applyFont="1" applyFill="1" applyBorder="1" applyAlignment="1">
      <alignment vertical="center"/>
    </xf>
    <xf numFmtId="0" fontId="3" fillId="0" borderId="1" xfId="1" applyFont="1" applyBorder="1" applyAlignment="1">
      <alignment vertical="center"/>
    </xf>
    <xf numFmtId="0" fontId="2" fillId="0" borderId="1" xfId="0" applyNumberFormat="1" applyFont="1" applyBorder="1" applyAlignment="1">
      <alignment vertical="center"/>
    </xf>
    <xf numFmtId="3" fontId="2" fillId="0" borderId="1" xfId="0" applyNumberFormat="1" applyFont="1" applyBorder="1" applyAlignment="1">
      <alignment vertical="center"/>
    </xf>
    <xf numFmtId="3" fontId="2" fillId="0" borderId="1" xfId="0" applyNumberFormat="1" applyFont="1" applyBorder="1" applyAlignment="1">
      <alignment horizontal="left" vertical="center"/>
    </xf>
    <xf numFmtId="0" fontId="5" fillId="4" borderId="1" xfId="0" applyFont="1" applyFill="1" applyBorder="1" applyAlignment="1">
      <alignment vertical="center" wrapText="1"/>
    </xf>
    <xf numFmtId="0" fontId="5" fillId="0" borderId="1" xfId="0" applyFont="1" applyBorder="1" applyAlignment="1">
      <alignment vertical="center" wrapText="1"/>
    </xf>
    <xf numFmtId="44" fontId="2" fillId="0" borderId="1" xfId="0" applyNumberFormat="1" applyFont="1" applyBorder="1" applyAlignment="1">
      <alignment horizontal="right" vertical="center" wrapText="1"/>
    </xf>
    <xf numFmtId="44" fontId="2" fillId="0" borderId="1" xfId="0" applyNumberFormat="1" applyFont="1" applyBorder="1" applyAlignment="1">
      <alignment vertical="center" wrapText="1"/>
    </xf>
    <xf numFmtId="44" fontId="2" fillId="0" borderId="1" xfId="0" applyNumberFormat="1" applyFont="1" applyBorder="1" applyAlignment="1">
      <alignment vertical="center"/>
    </xf>
    <xf numFmtId="44" fontId="2" fillId="0" borderId="1" xfId="0" applyNumberFormat="1" applyFont="1" applyBorder="1" applyAlignment="1">
      <alignment horizontal="right" vertical="center"/>
    </xf>
    <xf numFmtId="0" fontId="6" fillId="4" borderId="1" xfId="0" applyFont="1" applyFill="1" applyBorder="1" applyAlignment="1">
      <alignment vertical="center" wrapText="1"/>
    </xf>
    <xf numFmtId="0" fontId="2" fillId="7" borderId="1" xfId="0" applyFont="1" applyFill="1" applyBorder="1" applyAlignment="1">
      <alignment vertical="center"/>
    </xf>
    <xf numFmtId="0" fontId="2" fillId="7" borderId="1" xfId="0" applyFont="1" applyFill="1" applyBorder="1" applyAlignment="1">
      <alignment vertical="center" wrapText="1"/>
    </xf>
    <xf numFmtId="0" fontId="2" fillId="4" borderId="0" xfId="0" applyFont="1" applyFill="1" applyAlignment="1">
      <alignment vertical="center"/>
    </xf>
    <xf numFmtId="44" fontId="2" fillId="0" borderId="1" xfId="0" applyNumberFormat="1" applyFont="1" applyFill="1" applyBorder="1" applyAlignment="1">
      <alignment vertical="center"/>
    </xf>
    <xf numFmtId="44" fontId="2" fillId="0" borderId="1" xfId="0" applyNumberFormat="1" applyFont="1" applyFill="1" applyBorder="1" applyAlignment="1">
      <alignment vertical="center" wrapText="1"/>
    </xf>
    <xf numFmtId="164" fontId="2" fillId="0" borderId="1" xfId="0" applyNumberFormat="1" applyFont="1" applyFill="1" applyBorder="1" applyAlignment="1">
      <alignment horizontal="right" vertical="center" wrapText="1"/>
    </xf>
    <xf numFmtId="49" fontId="2" fillId="4" borderId="1" xfId="0" applyNumberFormat="1" applyFont="1" applyFill="1" applyBorder="1" applyAlignment="1">
      <alignment vertical="center" wrapText="1"/>
    </xf>
    <xf numFmtId="49" fontId="2" fillId="4" borderId="1" xfId="0" applyNumberFormat="1" applyFont="1" applyFill="1" applyBorder="1" applyAlignment="1">
      <alignment vertical="center"/>
    </xf>
    <xf numFmtId="0" fontId="2" fillId="4" borderId="1" xfId="0" applyFont="1" applyFill="1" applyBorder="1" applyAlignment="1">
      <alignment vertical="center" wrapText="1"/>
    </xf>
    <xf numFmtId="0" fontId="2" fillId="0" borderId="0" xfId="0" applyFont="1" applyAlignment="1">
      <alignment vertical="center"/>
    </xf>
    <xf numFmtId="49" fontId="2" fillId="0" borderId="1" xfId="0" applyNumberFormat="1" applyFont="1" applyBorder="1" applyAlignment="1">
      <alignment vertical="center"/>
    </xf>
    <xf numFmtId="49" fontId="2" fillId="0" borderId="1" xfId="0" applyNumberFormat="1" applyFont="1" applyFill="1" applyBorder="1" applyAlignment="1">
      <alignment vertical="center"/>
    </xf>
    <xf numFmtId="0" fontId="2" fillId="0" borderId="1" xfId="0" applyFont="1" applyFill="1" applyBorder="1" applyAlignment="1">
      <alignment vertical="center"/>
    </xf>
    <xf numFmtId="0" fontId="2" fillId="0" borderId="1" xfId="0" applyFont="1" applyFill="1" applyBorder="1" applyAlignment="1">
      <alignment vertical="center" wrapText="1"/>
    </xf>
    <xf numFmtId="0" fontId="2" fillId="7" borderId="1" xfId="0" applyFont="1" applyFill="1" applyBorder="1" applyAlignment="1">
      <alignment vertical="center" wrapText="1"/>
    </xf>
    <xf numFmtId="44" fontId="2" fillId="0" borderId="1" xfId="0" applyNumberFormat="1" applyFont="1" applyFill="1" applyBorder="1" applyAlignment="1">
      <alignment horizontal="right" vertical="center"/>
    </xf>
    <xf numFmtId="44" fontId="4" fillId="8" borderId="0" xfId="0" applyNumberFormat="1" applyFont="1" applyFill="1" applyAlignment="1">
      <alignment vertical="center"/>
    </xf>
  </cellXfs>
  <cellStyles count="2">
    <cellStyle name="Hiperłącze" xfId="1" builtinId="8"/>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ekretariat@usk.wroc.pl" TargetMode="External"/><Relationship Id="rId2" Type="http://schemas.openxmlformats.org/officeDocument/2006/relationships/hyperlink" Target="tel:+48%2061%20285%2040%2031" TargetMode="External"/><Relationship Id="rId1" Type="http://schemas.openxmlformats.org/officeDocument/2006/relationships/hyperlink" Target="mailto:sekretariat@zakazny.pl" TargetMode="External"/><Relationship Id="rId5" Type="http://schemas.openxmlformats.org/officeDocument/2006/relationships/printerSettings" Target="../printerSettings/printerSettings1.bin"/><Relationship Id="rId4" Type="http://schemas.openxmlformats.org/officeDocument/2006/relationships/hyperlink" Target="mailto:poczta@spzoz.jgora.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tabSelected="1" zoomScale="80" zoomScaleNormal="80" workbookViewId="0">
      <pane xSplit="6" ySplit="2" topLeftCell="I3" activePane="bottomRight" state="frozen"/>
      <selection pane="topRight" activeCell="G1" sqref="G1"/>
      <selection pane="bottomLeft" activeCell="A2" sqref="A2"/>
      <selection pane="bottomRight" activeCell="I86" sqref="I86"/>
    </sheetView>
  </sheetViews>
  <sheetFormatPr defaultColWidth="16.26953125" defaultRowHeight="32.25" customHeight="1" x14ac:dyDescent="0.35"/>
  <cols>
    <col min="1" max="1" width="3.7265625" style="5" customWidth="1"/>
    <col min="2" max="2" width="16.26953125" style="5"/>
    <col min="3" max="3" width="21.7265625" style="5" customWidth="1"/>
    <col min="4" max="4" width="19.453125" style="5" customWidth="1"/>
    <col min="5" max="5" width="36.81640625" style="5" customWidth="1"/>
    <col min="6" max="6" width="0" style="5" hidden="1" customWidth="1"/>
    <col min="7" max="7" width="35.7265625" style="5" hidden="1" customWidth="1"/>
    <col min="8" max="8" width="11.1796875" style="5" hidden="1" customWidth="1"/>
    <col min="9" max="9" width="16.26953125" style="6"/>
    <col min="10" max="10" width="27.26953125" style="5" hidden="1" customWidth="1"/>
    <col min="11" max="11" width="35.7265625" style="5" hidden="1" customWidth="1"/>
    <col min="12" max="13" width="0" style="5" hidden="1" customWidth="1"/>
    <col min="14" max="14" width="50.54296875" style="6" customWidth="1"/>
    <col min="15" max="15" width="16.26953125" style="5"/>
    <col min="16" max="16" width="19.453125" style="5" customWidth="1"/>
    <col min="17" max="17" width="42" style="5" customWidth="1"/>
    <col min="18" max="18" width="33.1796875" style="5" customWidth="1"/>
    <col min="19" max="16384" width="16.26953125" style="5"/>
  </cols>
  <sheetData>
    <row r="1" spans="1:18" ht="32.25" customHeight="1" x14ac:dyDescent="0.35">
      <c r="O1" s="52">
        <f>SUM(O3:O81)</f>
        <v>18858749.320000004</v>
      </c>
    </row>
    <row r="2" spans="1:18" ht="32.25" customHeight="1" x14ac:dyDescent="0.35">
      <c r="A2" s="7" t="s">
        <v>0</v>
      </c>
      <c r="B2" s="7" t="s">
        <v>1</v>
      </c>
      <c r="C2" s="7" t="s">
        <v>2</v>
      </c>
      <c r="D2" s="7" t="s">
        <v>3</v>
      </c>
      <c r="E2" s="7" t="s">
        <v>627</v>
      </c>
      <c r="F2" s="7" t="s">
        <v>4</v>
      </c>
      <c r="G2" s="7" t="s">
        <v>5</v>
      </c>
      <c r="H2" s="7" t="s">
        <v>6</v>
      </c>
      <c r="I2" s="7" t="s">
        <v>7</v>
      </c>
      <c r="J2" s="7" t="s">
        <v>8</v>
      </c>
      <c r="K2" s="7" t="s">
        <v>9</v>
      </c>
      <c r="L2" s="7" t="s">
        <v>10</v>
      </c>
      <c r="M2" s="7" t="s">
        <v>11</v>
      </c>
      <c r="N2" s="7" t="s">
        <v>12</v>
      </c>
      <c r="O2" s="8" t="s">
        <v>13</v>
      </c>
      <c r="P2" s="7" t="s">
        <v>14</v>
      </c>
      <c r="Q2" s="9" t="s">
        <v>290</v>
      </c>
      <c r="R2" s="9" t="s">
        <v>370</v>
      </c>
    </row>
    <row r="3" spans="1:18" ht="36" x14ac:dyDescent="0.35">
      <c r="A3" s="10" t="s">
        <v>15</v>
      </c>
      <c r="B3" s="11" t="s">
        <v>288</v>
      </c>
      <c r="C3" s="10" t="s">
        <v>16</v>
      </c>
      <c r="D3" s="11" t="s">
        <v>17</v>
      </c>
      <c r="E3" s="12" t="s">
        <v>529</v>
      </c>
      <c r="F3" s="10" t="s">
        <v>18</v>
      </c>
      <c r="G3" s="10" t="s">
        <v>276</v>
      </c>
      <c r="H3" s="10" t="s">
        <v>19</v>
      </c>
      <c r="I3" s="12" t="s">
        <v>20</v>
      </c>
      <c r="J3" s="28" t="s">
        <v>327</v>
      </c>
      <c r="K3" s="10" t="s">
        <v>21</v>
      </c>
      <c r="L3" s="13" t="s">
        <v>22</v>
      </c>
      <c r="M3" s="10" t="s">
        <v>23</v>
      </c>
      <c r="N3" s="12" t="s">
        <v>285</v>
      </c>
      <c r="O3" s="14">
        <f>53900+54500</f>
        <v>108400</v>
      </c>
      <c r="P3" s="10" t="s">
        <v>286</v>
      </c>
      <c r="Q3" s="1" t="s">
        <v>293</v>
      </c>
      <c r="R3" s="18" t="s">
        <v>369</v>
      </c>
    </row>
    <row r="4" spans="1:18" ht="39.75" customHeight="1" x14ac:dyDescent="0.35">
      <c r="A4" s="10" t="s">
        <v>24</v>
      </c>
      <c r="B4" s="11" t="s">
        <v>288</v>
      </c>
      <c r="C4" s="10" t="s">
        <v>16</v>
      </c>
      <c r="D4" s="11" t="s">
        <v>17</v>
      </c>
      <c r="E4" s="12" t="s">
        <v>530</v>
      </c>
      <c r="F4" s="10" t="s">
        <v>25</v>
      </c>
      <c r="G4" s="10" t="s">
        <v>277</v>
      </c>
      <c r="H4" s="10" t="s">
        <v>26</v>
      </c>
      <c r="I4" s="12" t="s">
        <v>379</v>
      </c>
      <c r="J4" s="13" t="s">
        <v>27</v>
      </c>
      <c r="K4" s="15" t="s">
        <v>28</v>
      </c>
      <c r="L4" s="13" t="s">
        <v>29</v>
      </c>
      <c r="M4" s="10" t="s">
        <v>30</v>
      </c>
      <c r="N4" s="12" t="s">
        <v>285</v>
      </c>
      <c r="O4" s="14">
        <v>56900</v>
      </c>
      <c r="P4" s="10" t="s">
        <v>286</v>
      </c>
      <c r="Q4" s="1" t="s">
        <v>294</v>
      </c>
      <c r="R4" s="18" t="s">
        <v>369</v>
      </c>
    </row>
    <row r="5" spans="1:18" ht="36" x14ac:dyDescent="0.35">
      <c r="A5" s="46" t="s">
        <v>31</v>
      </c>
      <c r="B5" s="11" t="s">
        <v>288</v>
      </c>
      <c r="C5" s="12" t="s">
        <v>32</v>
      </c>
      <c r="D5" s="11" t="s">
        <v>17</v>
      </c>
      <c r="E5" s="12" t="s">
        <v>33</v>
      </c>
      <c r="F5" s="10" t="s">
        <v>34</v>
      </c>
      <c r="G5" s="10" t="s">
        <v>278</v>
      </c>
      <c r="H5" s="10" t="s">
        <v>35</v>
      </c>
      <c r="I5" s="12" t="s">
        <v>36</v>
      </c>
      <c r="J5" s="28" t="s">
        <v>328</v>
      </c>
      <c r="K5" s="10" t="s">
        <v>37</v>
      </c>
      <c r="L5" s="13" t="s">
        <v>38</v>
      </c>
      <c r="M5" s="10" t="s">
        <v>39</v>
      </c>
      <c r="N5" s="12" t="s">
        <v>285</v>
      </c>
      <c r="O5" s="14">
        <f>43000+57900</f>
        <v>100900</v>
      </c>
      <c r="P5" s="10" t="s">
        <v>286</v>
      </c>
      <c r="Q5" s="1" t="s">
        <v>295</v>
      </c>
      <c r="R5" s="18" t="s">
        <v>369</v>
      </c>
    </row>
    <row r="6" spans="1:18" ht="36" x14ac:dyDescent="0.35">
      <c r="A6" s="46" t="s">
        <v>40</v>
      </c>
      <c r="B6" s="11" t="s">
        <v>288</v>
      </c>
      <c r="C6" s="11" t="s">
        <v>371</v>
      </c>
      <c r="D6" s="11" t="s">
        <v>17</v>
      </c>
      <c r="E6" s="12" t="s">
        <v>531</v>
      </c>
      <c r="F6" s="10" t="s">
        <v>41</v>
      </c>
      <c r="G6" s="10" t="s">
        <v>279</v>
      </c>
      <c r="H6" s="10" t="s">
        <v>42</v>
      </c>
      <c r="I6" s="12" t="s">
        <v>43</v>
      </c>
      <c r="J6" s="13" t="s">
        <v>44</v>
      </c>
      <c r="K6" s="10" t="s">
        <v>45</v>
      </c>
      <c r="L6" s="13" t="s">
        <v>46</v>
      </c>
      <c r="M6" s="10" t="s">
        <v>47</v>
      </c>
      <c r="N6" s="12" t="s">
        <v>285</v>
      </c>
      <c r="O6" s="14">
        <f>43700+44600</f>
        <v>88300</v>
      </c>
      <c r="P6" s="10" t="s">
        <v>286</v>
      </c>
      <c r="Q6" s="1" t="s">
        <v>296</v>
      </c>
      <c r="R6" s="18" t="s">
        <v>369</v>
      </c>
    </row>
    <row r="7" spans="1:18" ht="54.75" customHeight="1" x14ac:dyDescent="0.35">
      <c r="A7" s="46" t="s">
        <v>48</v>
      </c>
      <c r="B7" s="11" t="s">
        <v>288</v>
      </c>
      <c r="C7" s="11" t="s">
        <v>372</v>
      </c>
      <c r="D7" s="11" t="s">
        <v>17</v>
      </c>
      <c r="E7" s="12" t="s">
        <v>49</v>
      </c>
      <c r="F7" s="10" t="s">
        <v>50</v>
      </c>
      <c r="G7" s="10" t="s">
        <v>280</v>
      </c>
      <c r="H7" s="10" t="s">
        <v>51</v>
      </c>
      <c r="I7" s="12" t="s">
        <v>52</v>
      </c>
      <c r="J7" s="27" t="s">
        <v>329</v>
      </c>
      <c r="K7" s="10" t="s">
        <v>53</v>
      </c>
      <c r="L7" s="13" t="s">
        <v>54</v>
      </c>
      <c r="M7" s="10" t="s">
        <v>55</v>
      </c>
      <c r="N7" s="12" t="s">
        <v>285</v>
      </c>
      <c r="O7" s="14">
        <f>24800+24900</f>
        <v>49700</v>
      </c>
      <c r="P7" s="10" t="s">
        <v>286</v>
      </c>
      <c r="Q7" s="1" t="s">
        <v>297</v>
      </c>
      <c r="R7" s="18" t="s">
        <v>369</v>
      </c>
    </row>
    <row r="8" spans="1:18" ht="36" x14ac:dyDescent="0.35">
      <c r="A8" s="46" t="s">
        <v>56</v>
      </c>
      <c r="B8" s="11" t="s">
        <v>288</v>
      </c>
      <c r="C8" s="10" t="s">
        <v>57</v>
      </c>
      <c r="D8" s="11" t="s">
        <v>17</v>
      </c>
      <c r="E8" s="12" t="s">
        <v>58</v>
      </c>
      <c r="F8" s="10" t="s">
        <v>59</v>
      </c>
      <c r="G8" s="10" t="s">
        <v>322</v>
      </c>
      <c r="H8" s="10" t="s">
        <v>60</v>
      </c>
      <c r="I8" s="12" t="s">
        <v>61</v>
      </c>
      <c r="J8" s="26" t="s">
        <v>330</v>
      </c>
      <c r="K8" s="10" t="s">
        <v>62</v>
      </c>
      <c r="L8" s="13" t="s">
        <v>63</v>
      </c>
      <c r="M8" s="10" t="s">
        <v>64</v>
      </c>
      <c r="N8" s="12" t="s">
        <v>285</v>
      </c>
      <c r="O8" s="14">
        <f>43800+29200</f>
        <v>73000</v>
      </c>
      <c r="P8" s="10" t="s">
        <v>286</v>
      </c>
      <c r="Q8" s="1" t="s">
        <v>298</v>
      </c>
      <c r="R8" s="18" t="s">
        <v>369</v>
      </c>
    </row>
    <row r="9" spans="1:18" ht="36" x14ac:dyDescent="0.35">
      <c r="A9" s="46" t="s">
        <v>65</v>
      </c>
      <c r="B9" s="11" t="s">
        <v>288</v>
      </c>
      <c r="C9" s="10" t="s">
        <v>66</v>
      </c>
      <c r="D9" s="11" t="s">
        <v>17</v>
      </c>
      <c r="E9" s="12" t="s">
        <v>67</v>
      </c>
      <c r="F9" s="10" t="s">
        <v>68</v>
      </c>
      <c r="G9" s="15" t="s">
        <v>281</v>
      </c>
      <c r="H9" s="15" t="s">
        <v>69</v>
      </c>
      <c r="I9" s="1" t="s">
        <v>70</v>
      </c>
      <c r="J9" s="26" t="s">
        <v>331</v>
      </c>
      <c r="K9" s="15" t="s">
        <v>71</v>
      </c>
      <c r="L9" s="13" t="s">
        <v>72</v>
      </c>
      <c r="M9" s="10" t="s">
        <v>73</v>
      </c>
      <c r="N9" s="12" t="s">
        <v>285</v>
      </c>
      <c r="O9" s="14">
        <f>48400+47600</f>
        <v>96000</v>
      </c>
      <c r="P9" s="10" t="s">
        <v>286</v>
      </c>
      <c r="Q9" s="1" t="s">
        <v>299</v>
      </c>
      <c r="R9" s="18" t="s">
        <v>369</v>
      </c>
    </row>
    <row r="10" spans="1:18" ht="36" x14ac:dyDescent="0.35">
      <c r="A10" s="46" t="s">
        <v>74</v>
      </c>
      <c r="B10" s="11" t="s">
        <v>288</v>
      </c>
      <c r="C10" s="10" t="s">
        <v>66</v>
      </c>
      <c r="D10" s="11" t="s">
        <v>17</v>
      </c>
      <c r="E10" s="12" t="s">
        <v>75</v>
      </c>
      <c r="F10" s="10" t="s">
        <v>76</v>
      </c>
      <c r="G10" s="10" t="s">
        <v>282</v>
      </c>
      <c r="H10" s="10" t="s">
        <v>77</v>
      </c>
      <c r="I10" s="12" t="s">
        <v>70</v>
      </c>
      <c r="J10" s="10" t="s">
        <v>78</v>
      </c>
      <c r="K10" s="10" t="s">
        <v>79</v>
      </c>
      <c r="L10" s="13"/>
      <c r="M10" s="10"/>
      <c r="N10" s="42" t="s">
        <v>373</v>
      </c>
      <c r="O10" s="14">
        <v>52700</v>
      </c>
      <c r="P10" s="43" t="s">
        <v>286</v>
      </c>
      <c r="Q10" s="44" t="s">
        <v>374</v>
      </c>
      <c r="R10" s="18" t="s">
        <v>369</v>
      </c>
    </row>
    <row r="11" spans="1:18" ht="36" x14ac:dyDescent="0.35">
      <c r="A11" s="46" t="s">
        <v>80</v>
      </c>
      <c r="B11" s="11" t="s">
        <v>288</v>
      </c>
      <c r="C11" s="10" t="s">
        <v>81</v>
      </c>
      <c r="D11" s="11" t="s">
        <v>17</v>
      </c>
      <c r="E11" s="12" t="s">
        <v>82</v>
      </c>
      <c r="F11" s="10" t="s">
        <v>83</v>
      </c>
      <c r="G11" s="15" t="s">
        <v>283</v>
      </c>
      <c r="H11" s="15" t="s">
        <v>84</v>
      </c>
      <c r="I11" s="1" t="s">
        <v>85</v>
      </c>
      <c r="J11" s="10" t="s">
        <v>332</v>
      </c>
      <c r="K11" s="10" t="s">
        <v>86</v>
      </c>
      <c r="L11" s="13" t="s">
        <v>87</v>
      </c>
      <c r="M11" s="15" t="s">
        <v>88</v>
      </c>
      <c r="N11" s="12" t="s">
        <v>285</v>
      </c>
      <c r="O11" s="14">
        <f>45900+47400</f>
        <v>93300</v>
      </c>
      <c r="P11" s="10" t="s">
        <v>286</v>
      </c>
      <c r="Q11" s="1" t="s">
        <v>300</v>
      </c>
      <c r="R11" s="18" t="s">
        <v>369</v>
      </c>
    </row>
    <row r="12" spans="1:18" ht="36" x14ac:dyDescent="0.35">
      <c r="A12" s="46" t="s">
        <v>89</v>
      </c>
      <c r="B12" s="11" t="s">
        <v>288</v>
      </c>
      <c r="C12" s="10" t="s">
        <v>90</v>
      </c>
      <c r="D12" s="11" t="s">
        <v>17</v>
      </c>
      <c r="E12" s="12" t="s">
        <v>91</v>
      </c>
      <c r="F12" s="10" t="s">
        <v>92</v>
      </c>
      <c r="G12" s="10" t="s">
        <v>284</v>
      </c>
      <c r="H12" s="15" t="s">
        <v>93</v>
      </c>
      <c r="I12" s="1" t="s">
        <v>94</v>
      </c>
      <c r="J12" s="15" t="s">
        <v>333</v>
      </c>
      <c r="K12" s="15" t="s">
        <v>95</v>
      </c>
      <c r="L12" s="13" t="s">
        <v>96</v>
      </c>
      <c r="M12" s="15" t="s">
        <v>97</v>
      </c>
      <c r="N12" s="12" t="s">
        <v>285</v>
      </c>
      <c r="O12" s="14">
        <f>34900+43800</f>
        <v>78700</v>
      </c>
      <c r="P12" s="10" t="s">
        <v>286</v>
      </c>
      <c r="Q12" s="1" t="s">
        <v>301</v>
      </c>
      <c r="R12" s="18" t="s">
        <v>369</v>
      </c>
    </row>
    <row r="13" spans="1:18" ht="30.75" customHeight="1" x14ac:dyDescent="0.35">
      <c r="A13" s="46" t="s">
        <v>237</v>
      </c>
      <c r="B13" s="11" t="s">
        <v>288</v>
      </c>
      <c r="C13" s="10" t="s">
        <v>366</v>
      </c>
      <c r="D13" s="11" t="s">
        <v>367</v>
      </c>
      <c r="E13" s="12" t="s">
        <v>367</v>
      </c>
      <c r="F13" s="10"/>
      <c r="G13" s="10"/>
      <c r="H13" s="15"/>
      <c r="I13" s="1"/>
      <c r="J13" s="15"/>
      <c r="K13" s="15"/>
      <c r="L13" s="13"/>
      <c r="M13" s="15"/>
      <c r="N13" s="12" t="s">
        <v>375</v>
      </c>
      <c r="O13" s="14">
        <v>3500000</v>
      </c>
      <c r="P13" s="10" t="s">
        <v>286</v>
      </c>
      <c r="Q13" s="1" t="s">
        <v>368</v>
      </c>
      <c r="R13" s="18" t="s">
        <v>369</v>
      </c>
    </row>
    <row r="14" spans="1:18" ht="150" customHeight="1" x14ac:dyDescent="0.35">
      <c r="A14" s="46" t="s">
        <v>238</v>
      </c>
      <c r="B14" s="15" t="s">
        <v>289</v>
      </c>
      <c r="C14" s="10" t="s">
        <v>57</v>
      </c>
      <c r="D14" s="11" t="s">
        <v>17</v>
      </c>
      <c r="E14" s="1" t="s">
        <v>98</v>
      </c>
      <c r="F14" s="1" t="s">
        <v>100</v>
      </c>
      <c r="G14" s="1" t="s">
        <v>99</v>
      </c>
      <c r="H14" s="15" t="s">
        <v>60</v>
      </c>
      <c r="I14" s="1" t="s">
        <v>61</v>
      </c>
      <c r="J14" s="15"/>
      <c r="K14" s="15"/>
      <c r="L14" s="15"/>
      <c r="M14" s="15"/>
      <c r="N14" s="12" t="s">
        <v>463</v>
      </c>
      <c r="O14" s="31">
        <v>3569236.14</v>
      </c>
      <c r="P14" s="15" t="s">
        <v>286</v>
      </c>
      <c r="Q14" s="15"/>
      <c r="R14" s="48" t="s">
        <v>369</v>
      </c>
    </row>
    <row r="15" spans="1:18" ht="132" x14ac:dyDescent="0.35">
      <c r="A15" s="46" t="s">
        <v>239</v>
      </c>
      <c r="B15" s="15" t="s">
        <v>289</v>
      </c>
      <c r="C15" s="10" t="s">
        <v>57</v>
      </c>
      <c r="D15" s="11" t="s">
        <v>17</v>
      </c>
      <c r="E15" s="1" t="s">
        <v>101</v>
      </c>
      <c r="F15" s="1" t="s">
        <v>103</v>
      </c>
      <c r="G15" s="1" t="s">
        <v>102</v>
      </c>
      <c r="H15" s="15" t="s">
        <v>314</v>
      </c>
      <c r="I15" s="1" t="s">
        <v>61</v>
      </c>
      <c r="J15" s="15"/>
      <c r="K15" s="15"/>
      <c r="L15" s="15"/>
      <c r="M15" s="15"/>
      <c r="N15" s="1" t="s">
        <v>464</v>
      </c>
      <c r="O15" s="32">
        <v>297436.14</v>
      </c>
      <c r="P15" s="15" t="s">
        <v>341</v>
      </c>
      <c r="Q15" s="15"/>
      <c r="R15" s="48" t="s">
        <v>369</v>
      </c>
    </row>
    <row r="16" spans="1:18" ht="100.5" customHeight="1" x14ac:dyDescent="0.35">
      <c r="A16" s="46" t="s">
        <v>240</v>
      </c>
      <c r="B16" s="15" t="s">
        <v>289</v>
      </c>
      <c r="C16" s="10" t="s">
        <v>57</v>
      </c>
      <c r="D16" s="11" t="s">
        <v>17</v>
      </c>
      <c r="E16" s="1" t="s">
        <v>104</v>
      </c>
      <c r="F16" s="1" t="s">
        <v>106</v>
      </c>
      <c r="G16" s="1" t="s">
        <v>105</v>
      </c>
      <c r="H16" s="15" t="s">
        <v>315</v>
      </c>
      <c r="I16" s="1" t="s">
        <v>380</v>
      </c>
      <c r="J16" s="15"/>
      <c r="K16" s="15"/>
      <c r="L16" s="15"/>
      <c r="M16" s="15"/>
      <c r="N16" s="1" t="s">
        <v>465</v>
      </c>
      <c r="O16" s="31">
        <v>297436.14</v>
      </c>
      <c r="P16" s="15" t="s">
        <v>341</v>
      </c>
      <c r="Q16" s="15"/>
      <c r="R16" s="48" t="s">
        <v>369</v>
      </c>
    </row>
    <row r="17" spans="1:18" ht="109.5" customHeight="1" x14ac:dyDescent="0.35">
      <c r="A17" s="46" t="s">
        <v>241</v>
      </c>
      <c r="B17" s="15" t="s">
        <v>289</v>
      </c>
      <c r="C17" s="10" t="s">
        <v>57</v>
      </c>
      <c r="D17" s="11" t="s">
        <v>17</v>
      </c>
      <c r="E17" s="1" t="s">
        <v>107</v>
      </c>
      <c r="F17" s="1" t="s">
        <v>109</v>
      </c>
      <c r="G17" s="1" t="s">
        <v>108</v>
      </c>
      <c r="H17" s="15" t="s">
        <v>316</v>
      </c>
      <c r="I17" s="1" t="s">
        <v>381</v>
      </c>
      <c r="J17" s="15"/>
      <c r="K17" s="15"/>
      <c r="L17" s="15"/>
      <c r="M17" s="15"/>
      <c r="N17" s="1" t="s">
        <v>466</v>
      </c>
      <c r="O17" s="31">
        <v>297436.14</v>
      </c>
      <c r="P17" s="15" t="s">
        <v>341</v>
      </c>
      <c r="Q17" s="15"/>
      <c r="R17" s="48" t="s">
        <v>369</v>
      </c>
    </row>
    <row r="18" spans="1:18" ht="113.25" customHeight="1" x14ac:dyDescent="0.35">
      <c r="A18" s="46" t="s">
        <v>242</v>
      </c>
      <c r="B18" s="15" t="s">
        <v>289</v>
      </c>
      <c r="C18" s="10" t="s">
        <v>57</v>
      </c>
      <c r="D18" s="11" t="s">
        <v>17</v>
      </c>
      <c r="E18" s="1" t="s">
        <v>110</v>
      </c>
      <c r="F18" s="1" t="s">
        <v>112</v>
      </c>
      <c r="G18" s="1" t="s">
        <v>111</v>
      </c>
      <c r="H18" s="15" t="s">
        <v>317</v>
      </c>
      <c r="I18" s="1" t="s">
        <v>382</v>
      </c>
      <c r="J18" s="15"/>
      <c r="K18" s="15"/>
      <c r="L18" s="15"/>
      <c r="M18" s="15"/>
      <c r="N18" s="1" t="s">
        <v>467</v>
      </c>
      <c r="O18" s="31">
        <v>297436.14</v>
      </c>
      <c r="P18" s="15" t="s">
        <v>341</v>
      </c>
      <c r="Q18" s="15"/>
      <c r="R18" s="48" t="s">
        <v>369</v>
      </c>
    </row>
    <row r="19" spans="1:18" ht="266.25" customHeight="1" x14ac:dyDescent="0.35">
      <c r="A19" s="46" t="s">
        <v>243</v>
      </c>
      <c r="B19" s="15" t="s">
        <v>289</v>
      </c>
      <c r="C19" s="10" t="s">
        <v>57</v>
      </c>
      <c r="D19" s="11" t="s">
        <v>17</v>
      </c>
      <c r="E19" s="1" t="s">
        <v>113</v>
      </c>
      <c r="F19" s="1" t="s">
        <v>115</v>
      </c>
      <c r="G19" s="1" t="s">
        <v>114</v>
      </c>
      <c r="H19" s="15" t="s">
        <v>318</v>
      </c>
      <c r="I19" s="1" t="s">
        <v>383</v>
      </c>
      <c r="J19" s="15"/>
      <c r="K19" s="15"/>
      <c r="L19" s="15"/>
      <c r="M19" s="15"/>
      <c r="N19" s="1" t="s">
        <v>468</v>
      </c>
      <c r="O19" s="31">
        <v>297436.14</v>
      </c>
      <c r="P19" s="15" t="s">
        <v>286</v>
      </c>
      <c r="Q19" s="15"/>
      <c r="R19" s="48" t="s">
        <v>369</v>
      </c>
    </row>
    <row r="20" spans="1:18" ht="165.75" customHeight="1" x14ac:dyDescent="0.35">
      <c r="A20" s="46" t="s">
        <v>244</v>
      </c>
      <c r="B20" s="15" t="s">
        <v>289</v>
      </c>
      <c r="C20" s="10" t="s">
        <v>57</v>
      </c>
      <c r="D20" s="11" t="s">
        <v>17</v>
      </c>
      <c r="E20" s="1" t="s">
        <v>116</v>
      </c>
      <c r="F20" s="1" t="s">
        <v>118</v>
      </c>
      <c r="G20" s="1" t="s">
        <v>117</v>
      </c>
      <c r="H20" s="15" t="s">
        <v>319</v>
      </c>
      <c r="I20" s="1" t="s">
        <v>61</v>
      </c>
      <c r="J20" s="15"/>
      <c r="K20" s="15"/>
      <c r="L20" s="15"/>
      <c r="M20" s="15"/>
      <c r="N20" s="1" t="s">
        <v>469</v>
      </c>
      <c r="O20" s="31">
        <v>297436.14</v>
      </c>
      <c r="P20" s="15" t="s">
        <v>286</v>
      </c>
      <c r="Q20" s="15"/>
      <c r="R20" s="48" t="s">
        <v>369</v>
      </c>
    </row>
    <row r="21" spans="1:18" ht="162" customHeight="1" x14ac:dyDescent="0.35">
      <c r="A21" s="46" t="s">
        <v>608</v>
      </c>
      <c r="B21" s="15" t="s">
        <v>289</v>
      </c>
      <c r="C21" s="10" t="s">
        <v>57</v>
      </c>
      <c r="D21" s="11" t="s">
        <v>17</v>
      </c>
      <c r="E21" s="1" t="s">
        <v>119</v>
      </c>
      <c r="F21" s="1" t="s">
        <v>118</v>
      </c>
      <c r="G21" s="1" t="s">
        <v>120</v>
      </c>
      <c r="H21" s="15" t="s">
        <v>320</v>
      </c>
      <c r="I21" s="1" t="s">
        <v>384</v>
      </c>
      <c r="J21" s="15"/>
      <c r="K21" s="15"/>
      <c r="L21" s="15"/>
      <c r="M21" s="15"/>
      <c r="N21" s="1" t="s">
        <v>470</v>
      </c>
      <c r="O21" s="31">
        <v>297436.14</v>
      </c>
      <c r="P21" s="15" t="s">
        <v>286</v>
      </c>
      <c r="Q21" s="15"/>
      <c r="R21" s="48" t="s">
        <v>369</v>
      </c>
    </row>
    <row r="22" spans="1:18" ht="32.25" customHeight="1" x14ac:dyDescent="0.35">
      <c r="A22" s="46" t="s">
        <v>609</v>
      </c>
      <c r="B22" s="1" t="s">
        <v>287</v>
      </c>
      <c r="C22" s="18" t="s">
        <v>66</v>
      </c>
      <c r="D22" s="15" t="s">
        <v>17</v>
      </c>
      <c r="E22" s="3" t="s">
        <v>121</v>
      </c>
      <c r="F22" s="17" t="s">
        <v>124</v>
      </c>
      <c r="G22" s="18" t="s">
        <v>540</v>
      </c>
      <c r="H22" s="18" t="s">
        <v>541</v>
      </c>
      <c r="I22" s="1" t="s">
        <v>70</v>
      </c>
      <c r="J22" s="16" t="s">
        <v>123</v>
      </c>
      <c r="K22" s="15"/>
      <c r="L22" s="15"/>
      <c r="M22" s="15"/>
      <c r="N22" s="3" t="s">
        <v>342</v>
      </c>
      <c r="O22" s="34">
        <v>5400</v>
      </c>
      <c r="P22" s="15" t="s">
        <v>286</v>
      </c>
      <c r="Q22" s="16"/>
      <c r="R22" s="16" t="s">
        <v>122</v>
      </c>
    </row>
    <row r="23" spans="1:18" ht="45" customHeight="1" x14ac:dyDescent="0.35">
      <c r="A23" s="46" t="s">
        <v>610</v>
      </c>
      <c r="B23" s="1" t="s">
        <v>362</v>
      </c>
      <c r="C23" s="18" t="s">
        <v>371</v>
      </c>
      <c r="D23" s="15" t="s">
        <v>17</v>
      </c>
      <c r="E23" s="18" t="s">
        <v>125</v>
      </c>
      <c r="F23" s="19" t="s">
        <v>127</v>
      </c>
      <c r="G23" s="18" t="s">
        <v>542</v>
      </c>
      <c r="H23" s="18" t="s">
        <v>543</v>
      </c>
      <c r="I23" s="1" t="s">
        <v>385</v>
      </c>
      <c r="J23" s="20" t="s">
        <v>126</v>
      </c>
      <c r="K23" s="15"/>
      <c r="L23" s="15"/>
      <c r="M23" s="15"/>
      <c r="N23" s="20" t="s">
        <v>471</v>
      </c>
      <c r="O23" s="51">
        <v>84640</v>
      </c>
      <c r="P23" s="15"/>
      <c r="Q23" s="18"/>
      <c r="R23" s="18" t="s">
        <v>122</v>
      </c>
    </row>
    <row r="24" spans="1:18" ht="73.5" customHeight="1" x14ac:dyDescent="0.35">
      <c r="A24" s="46" t="s">
        <v>611</v>
      </c>
      <c r="B24" s="1" t="s">
        <v>362</v>
      </c>
      <c r="C24" s="18" t="s">
        <v>489</v>
      </c>
      <c r="D24" s="15" t="s">
        <v>17</v>
      </c>
      <c r="E24" s="18" t="s">
        <v>128</v>
      </c>
      <c r="F24" s="21" t="s">
        <v>130</v>
      </c>
      <c r="G24" s="18" t="s">
        <v>544</v>
      </c>
      <c r="H24" s="18" t="s">
        <v>545</v>
      </c>
      <c r="I24" s="1" t="s">
        <v>386</v>
      </c>
      <c r="J24" s="20" t="s">
        <v>129</v>
      </c>
      <c r="K24" s="15"/>
      <c r="L24" s="15"/>
      <c r="M24" s="15"/>
      <c r="N24" s="20" t="s">
        <v>472</v>
      </c>
      <c r="O24" s="33">
        <v>63662</v>
      </c>
      <c r="P24" s="15" t="s">
        <v>286</v>
      </c>
      <c r="Q24" s="18" t="s">
        <v>131</v>
      </c>
      <c r="R24" s="49" t="s">
        <v>647</v>
      </c>
    </row>
    <row r="25" spans="1:18" ht="32.25" customHeight="1" x14ac:dyDescent="0.35">
      <c r="A25" s="46" t="s">
        <v>612</v>
      </c>
      <c r="B25" s="1" t="s">
        <v>287</v>
      </c>
      <c r="C25" s="20" t="s">
        <v>490</v>
      </c>
      <c r="D25" s="15" t="s">
        <v>17</v>
      </c>
      <c r="E25" s="16" t="s">
        <v>132</v>
      </c>
      <c r="F25" s="22" t="s">
        <v>133</v>
      </c>
      <c r="G25" s="18" t="s">
        <v>546</v>
      </c>
      <c r="H25" s="18" t="s">
        <v>547</v>
      </c>
      <c r="I25" s="1" t="s">
        <v>387</v>
      </c>
      <c r="J25" s="3" t="s">
        <v>334</v>
      </c>
      <c r="K25" s="15"/>
      <c r="L25" s="15"/>
      <c r="M25" s="15"/>
      <c r="N25" s="3" t="s">
        <v>343</v>
      </c>
      <c r="O25" s="33">
        <v>5400</v>
      </c>
      <c r="P25" s="15" t="s">
        <v>286</v>
      </c>
      <c r="Q25" s="16"/>
      <c r="R25" s="16" t="s">
        <v>122</v>
      </c>
    </row>
    <row r="26" spans="1:18" ht="32.25" customHeight="1" x14ac:dyDescent="0.35">
      <c r="A26" s="46" t="s">
        <v>613</v>
      </c>
      <c r="B26" s="1" t="s">
        <v>287</v>
      </c>
      <c r="C26" s="18" t="s">
        <v>66</v>
      </c>
      <c r="D26" s="15" t="s">
        <v>17</v>
      </c>
      <c r="E26" s="20" t="s">
        <v>134</v>
      </c>
      <c r="F26" s="18" t="s">
        <v>135</v>
      </c>
      <c r="G26" s="18" t="s">
        <v>549</v>
      </c>
      <c r="H26" s="18" t="s">
        <v>548</v>
      </c>
      <c r="I26" s="1" t="s">
        <v>70</v>
      </c>
      <c r="J26" s="20" t="s">
        <v>323</v>
      </c>
      <c r="K26" s="15"/>
      <c r="L26" s="15"/>
      <c r="M26" s="15"/>
      <c r="N26" s="20" t="s">
        <v>344</v>
      </c>
      <c r="O26" s="33">
        <v>1350</v>
      </c>
      <c r="P26" s="15" t="s">
        <v>286</v>
      </c>
      <c r="Q26" s="18"/>
      <c r="R26" s="18" t="s">
        <v>122</v>
      </c>
    </row>
    <row r="27" spans="1:18" ht="43.5" customHeight="1" x14ac:dyDescent="0.35">
      <c r="A27" s="46" t="s">
        <v>614</v>
      </c>
      <c r="B27" s="1" t="s">
        <v>362</v>
      </c>
      <c r="C27" s="11" t="s">
        <v>371</v>
      </c>
      <c r="D27" s="15" t="s">
        <v>17</v>
      </c>
      <c r="E27" s="16" t="s">
        <v>136</v>
      </c>
      <c r="F27" s="21" t="s">
        <v>138</v>
      </c>
      <c r="G27" s="18" t="s">
        <v>591</v>
      </c>
      <c r="H27" s="18" t="s">
        <v>415</v>
      </c>
      <c r="I27" s="1" t="s">
        <v>388</v>
      </c>
      <c r="J27" s="3" t="s">
        <v>137</v>
      </c>
      <c r="K27" s="15"/>
      <c r="L27" s="15"/>
      <c r="M27" s="15"/>
      <c r="N27" s="3" t="s">
        <v>473</v>
      </c>
      <c r="O27" s="33">
        <v>65400</v>
      </c>
      <c r="P27" s="15" t="s">
        <v>286</v>
      </c>
      <c r="Q27" s="16" t="s">
        <v>131</v>
      </c>
      <c r="R27" s="16" t="s">
        <v>122</v>
      </c>
    </row>
    <row r="28" spans="1:18" ht="32.25" customHeight="1" x14ac:dyDescent="0.35">
      <c r="A28" s="46" t="s">
        <v>615</v>
      </c>
      <c r="B28" s="1" t="s">
        <v>287</v>
      </c>
      <c r="C28" s="18" t="s">
        <v>66</v>
      </c>
      <c r="D28" s="15" t="s">
        <v>17</v>
      </c>
      <c r="E28" s="20" t="s">
        <v>532</v>
      </c>
      <c r="F28" s="22" t="s">
        <v>139</v>
      </c>
      <c r="G28" s="18" t="s">
        <v>551</v>
      </c>
      <c r="H28" s="18" t="s">
        <v>550</v>
      </c>
      <c r="I28" s="1" t="s">
        <v>70</v>
      </c>
      <c r="J28" s="20" t="s">
        <v>335</v>
      </c>
      <c r="K28" s="15"/>
      <c r="L28" s="15"/>
      <c r="M28" s="15"/>
      <c r="N28" s="20" t="s">
        <v>345</v>
      </c>
      <c r="O28" s="33">
        <v>98320</v>
      </c>
      <c r="P28" s="15" t="s">
        <v>286</v>
      </c>
      <c r="Q28" s="20"/>
      <c r="R28" s="18" t="s">
        <v>122</v>
      </c>
    </row>
    <row r="29" spans="1:18" ht="48" customHeight="1" x14ac:dyDescent="0.35">
      <c r="A29" s="46" t="s">
        <v>616</v>
      </c>
      <c r="B29" s="1" t="s">
        <v>287</v>
      </c>
      <c r="C29" s="48" t="s">
        <v>66</v>
      </c>
      <c r="D29" s="15" t="s">
        <v>17</v>
      </c>
      <c r="E29" s="3" t="s">
        <v>140</v>
      </c>
      <c r="F29" s="22">
        <v>2000</v>
      </c>
      <c r="G29" s="20" t="s">
        <v>553</v>
      </c>
      <c r="H29" s="18" t="s">
        <v>552</v>
      </c>
      <c r="I29" s="1" t="s">
        <v>389</v>
      </c>
      <c r="J29" s="3" t="s">
        <v>336</v>
      </c>
      <c r="K29" s="15"/>
      <c r="L29" s="15"/>
      <c r="M29" s="15"/>
      <c r="N29" s="3" t="s">
        <v>346</v>
      </c>
      <c r="O29" s="33">
        <v>5400</v>
      </c>
      <c r="P29" s="15" t="s">
        <v>286</v>
      </c>
      <c r="Q29" s="16"/>
      <c r="R29" s="3" t="s">
        <v>122</v>
      </c>
    </row>
    <row r="30" spans="1:18" ht="45.75" customHeight="1" x14ac:dyDescent="0.35">
      <c r="A30" s="46" t="s">
        <v>617</v>
      </c>
      <c r="B30" s="1" t="s">
        <v>287</v>
      </c>
      <c r="C30" s="18" t="s">
        <v>66</v>
      </c>
      <c r="D30" s="15" t="s">
        <v>17</v>
      </c>
      <c r="E30" s="16" t="s">
        <v>141</v>
      </c>
      <c r="F30" s="22" t="s">
        <v>142</v>
      </c>
      <c r="G30" s="20" t="s">
        <v>590</v>
      </c>
      <c r="H30" s="18" t="s">
        <v>69</v>
      </c>
      <c r="I30" s="1" t="s">
        <v>70</v>
      </c>
      <c r="J30" s="16"/>
      <c r="K30" s="15"/>
      <c r="L30" s="15"/>
      <c r="M30" s="15"/>
      <c r="N30" s="3" t="s">
        <v>474</v>
      </c>
      <c r="O30" s="33">
        <v>21443</v>
      </c>
      <c r="P30" s="15" t="s">
        <v>286</v>
      </c>
      <c r="Q30" s="16"/>
      <c r="R30" s="44" t="s">
        <v>648</v>
      </c>
    </row>
    <row r="31" spans="1:18" ht="56.25" customHeight="1" x14ac:dyDescent="0.35">
      <c r="A31" s="46" t="s">
        <v>618</v>
      </c>
      <c r="B31" s="1" t="s">
        <v>362</v>
      </c>
      <c r="C31" s="18" t="s">
        <v>491</v>
      </c>
      <c r="D31" s="15" t="s">
        <v>17</v>
      </c>
      <c r="E31" s="16" t="s">
        <v>143</v>
      </c>
      <c r="F31" s="22" t="s">
        <v>144</v>
      </c>
      <c r="G31" s="18" t="s">
        <v>492</v>
      </c>
      <c r="H31" s="18" t="s">
        <v>493</v>
      </c>
      <c r="I31" s="1" t="s">
        <v>390</v>
      </c>
      <c r="J31" s="20" t="s">
        <v>494</v>
      </c>
      <c r="K31" s="18" t="s">
        <v>495</v>
      </c>
      <c r="L31" s="15"/>
      <c r="M31" s="15"/>
      <c r="N31" s="3" t="s">
        <v>475</v>
      </c>
      <c r="O31" s="33">
        <v>63662</v>
      </c>
      <c r="P31" s="15" t="s">
        <v>286</v>
      </c>
      <c r="Q31" s="16"/>
      <c r="R31" s="20" t="s">
        <v>496</v>
      </c>
    </row>
    <row r="32" spans="1:18" ht="53.25" customHeight="1" x14ac:dyDescent="0.35">
      <c r="A32" s="46" t="s">
        <v>619</v>
      </c>
      <c r="B32" s="1" t="s">
        <v>362</v>
      </c>
      <c r="C32" s="18" t="s">
        <v>90</v>
      </c>
      <c r="D32" s="15" t="s">
        <v>17</v>
      </c>
      <c r="E32" s="16" t="s">
        <v>145</v>
      </c>
      <c r="F32" s="22" t="s">
        <v>147</v>
      </c>
      <c r="G32" s="18" t="s">
        <v>554</v>
      </c>
      <c r="H32" s="18" t="s">
        <v>93</v>
      </c>
      <c r="I32" s="1" t="s">
        <v>94</v>
      </c>
      <c r="J32" s="16" t="s">
        <v>146</v>
      </c>
      <c r="K32" s="15"/>
      <c r="L32" s="15"/>
      <c r="M32" s="15"/>
      <c r="N32" s="3" t="s">
        <v>476</v>
      </c>
      <c r="O32" s="33">
        <v>126843</v>
      </c>
      <c r="P32" s="15" t="s">
        <v>286</v>
      </c>
      <c r="Q32" s="16" t="s">
        <v>131</v>
      </c>
      <c r="R32" s="49" t="s">
        <v>635</v>
      </c>
    </row>
    <row r="33" spans="1:18" ht="42.75" customHeight="1" x14ac:dyDescent="0.35">
      <c r="A33" s="46" t="s">
        <v>245</v>
      </c>
      <c r="B33" s="1" t="s">
        <v>287</v>
      </c>
      <c r="C33" s="18" t="s">
        <v>90</v>
      </c>
      <c r="D33" s="15" t="s">
        <v>17</v>
      </c>
      <c r="E33" s="3" t="s">
        <v>148</v>
      </c>
      <c r="F33" s="22" t="s">
        <v>150</v>
      </c>
      <c r="G33" s="18" t="s">
        <v>555</v>
      </c>
      <c r="H33" s="18" t="s">
        <v>556</v>
      </c>
      <c r="I33" s="1" t="s">
        <v>391</v>
      </c>
      <c r="J33" s="3" t="s">
        <v>149</v>
      </c>
      <c r="K33" s="15"/>
      <c r="L33" s="15"/>
      <c r="M33" s="15"/>
      <c r="N33" s="3" t="s">
        <v>477</v>
      </c>
      <c r="O33" s="33">
        <v>6362</v>
      </c>
      <c r="P33" s="15" t="s">
        <v>286</v>
      </c>
      <c r="Q33" s="16"/>
      <c r="R33" s="49" t="s">
        <v>634</v>
      </c>
    </row>
    <row r="34" spans="1:18" ht="57" customHeight="1" x14ac:dyDescent="0.35">
      <c r="A34" s="46" t="s">
        <v>246</v>
      </c>
      <c r="B34" s="1" t="s">
        <v>622</v>
      </c>
      <c r="C34" s="18" t="s">
        <v>507</v>
      </c>
      <c r="D34" s="15" t="s">
        <v>17</v>
      </c>
      <c r="E34" s="1" t="s">
        <v>151</v>
      </c>
      <c r="F34" s="3" t="s">
        <v>154</v>
      </c>
      <c r="G34" s="18" t="s">
        <v>558</v>
      </c>
      <c r="H34" s="18" t="s">
        <v>557</v>
      </c>
      <c r="I34" s="1" t="s">
        <v>392</v>
      </c>
      <c r="J34" s="3" t="s">
        <v>153</v>
      </c>
      <c r="K34" s="15"/>
      <c r="L34" s="15"/>
      <c r="M34" s="15"/>
      <c r="N34" s="35" t="s">
        <v>365</v>
      </c>
      <c r="O34" s="33">
        <v>60000</v>
      </c>
      <c r="P34" s="15" t="s">
        <v>377</v>
      </c>
      <c r="Q34" s="16"/>
      <c r="R34" s="16" t="s">
        <v>152</v>
      </c>
    </row>
    <row r="35" spans="1:18" ht="32.25" customHeight="1" x14ac:dyDescent="0.35">
      <c r="A35" s="46" t="s">
        <v>620</v>
      </c>
      <c r="B35" s="1" t="s">
        <v>287</v>
      </c>
      <c r="C35" s="18" t="s">
        <v>16</v>
      </c>
      <c r="D35" s="15" t="s">
        <v>17</v>
      </c>
      <c r="E35" s="16" t="s">
        <v>155</v>
      </c>
      <c r="F35" s="22" t="s">
        <v>157</v>
      </c>
      <c r="G35" s="18" t="s">
        <v>560</v>
      </c>
      <c r="H35" s="18" t="s">
        <v>559</v>
      </c>
      <c r="I35" s="1" t="s">
        <v>393</v>
      </c>
      <c r="J35" s="3" t="s">
        <v>337</v>
      </c>
      <c r="K35" s="15"/>
      <c r="L35" s="15"/>
      <c r="M35" s="15"/>
      <c r="N35" s="3" t="s">
        <v>344</v>
      </c>
      <c r="O35" s="33">
        <v>1350</v>
      </c>
      <c r="P35" s="15" t="s">
        <v>286</v>
      </c>
      <c r="Q35" s="16"/>
      <c r="R35" s="3" t="s">
        <v>156</v>
      </c>
    </row>
    <row r="36" spans="1:18" ht="32.25" customHeight="1" x14ac:dyDescent="0.35">
      <c r="A36" s="46" t="s">
        <v>247</v>
      </c>
      <c r="B36" s="1" t="s">
        <v>287</v>
      </c>
      <c r="C36" s="18" t="s">
        <v>90</v>
      </c>
      <c r="D36" s="15" t="s">
        <v>17</v>
      </c>
      <c r="E36" s="3" t="s">
        <v>158</v>
      </c>
      <c r="F36" s="22" t="s">
        <v>160</v>
      </c>
      <c r="G36" s="18" t="s">
        <v>562</v>
      </c>
      <c r="H36" s="18" t="s">
        <v>561</v>
      </c>
      <c r="I36" s="1" t="s">
        <v>394</v>
      </c>
      <c r="J36" s="16"/>
      <c r="K36" s="15"/>
      <c r="L36" s="15"/>
      <c r="M36" s="15"/>
      <c r="N36" s="3" t="s">
        <v>478</v>
      </c>
      <c r="O36" s="33">
        <v>6362</v>
      </c>
      <c r="P36" s="15" t="s">
        <v>286</v>
      </c>
      <c r="Q36" s="16"/>
      <c r="R36" s="3" t="s">
        <v>159</v>
      </c>
    </row>
    <row r="37" spans="1:18" ht="78" customHeight="1" x14ac:dyDescent="0.35">
      <c r="A37" s="46" t="s">
        <v>248</v>
      </c>
      <c r="B37" s="1" t="s">
        <v>287</v>
      </c>
      <c r="C37" s="18" t="s">
        <v>66</v>
      </c>
      <c r="D37" s="15" t="s">
        <v>17</v>
      </c>
      <c r="E37" s="3" t="s">
        <v>161</v>
      </c>
      <c r="F37" s="22" t="s">
        <v>163</v>
      </c>
      <c r="G37" s="18" t="s">
        <v>606</v>
      </c>
      <c r="H37" s="18" t="s">
        <v>607</v>
      </c>
      <c r="I37" s="1" t="s">
        <v>70</v>
      </c>
      <c r="J37" s="3" t="s">
        <v>162</v>
      </c>
      <c r="K37" s="15"/>
      <c r="L37" s="15"/>
      <c r="M37" s="15"/>
      <c r="N37" s="3" t="s">
        <v>479</v>
      </c>
      <c r="O37" s="33">
        <v>6362</v>
      </c>
      <c r="P37" s="15" t="s">
        <v>286</v>
      </c>
      <c r="Q37" s="16"/>
      <c r="R37" s="16" t="s">
        <v>122</v>
      </c>
    </row>
    <row r="38" spans="1:18" ht="54.75" customHeight="1" x14ac:dyDescent="0.35">
      <c r="A38" s="46" t="s">
        <v>249</v>
      </c>
      <c r="B38" s="1" t="s">
        <v>362</v>
      </c>
      <c r="C38" s="11" t="s">
        <v>489</v>
      </c>
      <c r="D38" s="15" t="s">
        <v>17</v>
      </c>
      <c r="E38" s="1" t="s">
        <v>165</v>
      </c>
      <c r="F38" s="23" t="s">
        <v>166</v>
      </c>
      <c r="G38" s="18" t="s">
        <v>413</v>
      </c>
      <c r="H38" s="18" t="s">
        <v>414</v>
      </c>
      <c r="I38" s="1" t="s">
        <v>395</v>
      </c>
      <c r="J38" s="3" t="s">
        <v>338</v>
      </c>
      <c r="K38" s="18" t="s">
        <v>497</v>
      </c>
      <c r="L38" s="15"/>
      <c r="M38" s="15"/>
      <c r="N38" s="29" t="s">
        <v>363</v>
      </c>
      <c r="O38" s="33">
        <v>60000</v>
      </c>
      <c r="P38" s="15" t="s">
        <v>377</v>
      </c>
      <c r="Q38" s="20" t="s">
        <v>502</v>
      </c>
      <c r="R38" s="20" t="s">
        <v>498</v>
      </c>
    </row>
    <row r="39" spans="1:18" ht="42" customHeight="1" x14ac:dyDescent="0.35">
      <c r="A39" s="46" t="s">
        <v>250</v>
      </c>
      <c r="B39" s="1" t="s">
        <v>362</v>
      </c>
      <c r="C39" s="20" t="s">
        <v>490</v>
      </c>
      <c r="D39" s="15" t="s">
        <v>17</v>
      </c>
      <c r="E39" s="1" t="s">
        <v>167</v>
      </c>
      <c r="F39" s="21" t="s">
        <v>170</v>
      </c>
      <c r="G39" s="18" t="s">
        <v>563</v>
      </c>
      <c r="H39" s="18" t="s">
        <v>564</v>
      </c>
      <c r="I39" s="1" t="s">
        <v>396</v>
      </c>
      <c r="J39" s="16" t="s">
        <v>169</v>
      </c>
      <c r="K39" s="15"/>
      <c r="L39" s="15"/>
      <c r="M39" s="15"/>
      <c r="N39" s="3" t="s">
        <v>480</v>
      </c>
      <c r="O39" s="33">
        <v>66362</v>
      </c>
      <c r="P39" s="15" t="s">
        <v>377</v>
      </c>
      <c r="Q39" s="3" t="s">
        <v>171</v>
      </c>
      <c r="R39" s="3" t="s">
        <v>168</v>
      </c>
    </row>
    <row r="40" spans="1:18" ht="39.75" customHeight="1" x14ac:dyDescent="0.35">
      <c r="A40" s="46" t="s">
        <v>251</v>
      </c>
      <c r="B40" s="1" t="s">
        <v>362</v>
      </c>
      <c r="C40" s="18" t="s">
        <v>57</v>
      </c>
      <c r="D40" s="15" t="s">
        <v>17</v>
      </c>
      <c r="E40" s="1" t="s">
        <v>172</v>
      </c>
      <c r="F40" s="23" t="s">
        <v>174</v>
      </c>
      <c r="G40" s="18" t="s">
        <v>566</v>
      </c>
      <c r="H40" s="18" t="s">
        <v>565</v>
      </c>
      <c r="I40" s="1" t="s">
        <v>397</v>
      </c>
      <c r="J40" s="15"/>
      <c r="K40" s="15"/>
      <c r="L40" s="15"/>
      <c r="M40" s="15"/>
      <c r="N40" s="29" t="s">
        <v>364</v>
      </c>
      <c r="O40" s="33">
        <v>60000</v>
      </c>
      <c r="P40" s="18" t="s">
        <v>286</v>
      </c>
      <c r="Q40" s="1" t="s">
        <v>175</v>
      </c>
      <c r="R40" s="1" t="s">
        <v>173</v>
      </c>
    </row>
    <row r="41" spans="1:18" ht="32.25" customHeight="1" x14ac:dyDescent="0.35">
      <c r="A41" s="46" t="s">
        <v>252</v>
      </c>
      <c r="B41" s="1" t="s">
        <v>287</v>
      </c>
      <c r="C41" s="48" t="s">
        <v>633</v>
      </c>
      <c r="D41" s="15" t="s">
        <v>17</v>
      </c>
      <c r="E41" s="1" t="s">
        <v>176</v>
      </c>
      <c r="F41" s="21" t="s">
        <v>179</v>
      </c>
      <c r="G41" s="18" t="s">
        <v>568</v>
      </c>
      <c r="H41" s="18" t="s">
        <v>567</v>
      </c>
      <c r="I41" s="1" t="s">
        <v>398</v>
      </c>
      <c r="J41" s="15" t="s">
        <v>178</v>
      </c>
      <c r="K41" s="15"/>
      <c r="L41" s="15"/>
      <c r="M41" s="15"/>
      <c r="N41" s="1" t="s">
        <v>344</v>
      </c>
      <c r="O41" s="33">
        <v>1350</v>
      </c>
      <c r="P41" s="15" t="s">
        <v>286</v>
      </c>
      <c r="Q41" s="15"/>
      <c r="R41" s="15" t="s">
        <v>177</v>
      </c>
    </row>
    <row r="42" spans="1:18" ht="49.5" customHeight="1" x14ac:dyDescent="0.35">
      <c r="A42" s="46" t="s">
        <v>253</v>
      </c>
      <c r="B42" s="1" t="s">
        <v>287</v>
      </c>
      <c r="C42" s="18" t="s">
        <v>506</v>
      </c>
      <c r="D42" s="15" t="s">
        <v>17</v>
      </c>
      <c r="E42" s="1" t="s">
        <v>180</v>
      </c>
      <c r="F42" s="19" t="s">
        <v>182</v>
      </c>
      <c r="G42" s="18" t="s">
        <v>569</v>
      </c>
      <c r="H42" s="18" t="s">
        <v>570</v>
      </c>
      <c r="I42" s="1" t="s">
        <v>399</v>
      </c>
      <c r="J42" s="1" t="s">
        <v>324</v>
      </c>
      <c r="K42" s="15"/>
      <c r="L42" s="15"/>
      <c r="M42" s="15"/>
      <c r="N42" s="1" t="s">
        <v>211</v>
      </c>
      <c r="O42" s="33">
        <v>2700</v>
      </c>
      <c r="P42" s="15" t="s">
        <v>286</v>
      </c>
      <c r="Q42" s="1"/>
      <c r="R42" s="1" t="s">
        <v>181</v>
      </c>
    </row>
    <row r="43" spans="1:18" ht="51" customHeight="1" x14ac:dyDescent="0.35">
      <c r="A43" s="46" t="s">
        <v>254</v>
      </c>
      <c r="B43" s="1" t="s">
        <v>287</v>
      </c>
      <c r="C43" s="11" t="s">
        <v>489</v>
      </c>
      <c r="D43" s="15" t="s">
        <v>17</v>
      </c>
      <c r="E43" s="1" t="s">
        <v>533</v>
      </c>
      <c r="F43" s="21" t="s">
        <v>185</v>
      </c>
      <c r="G43" s="18" t="s">
        <v>499</v>
      </c>
      <c r="H43" s="18" t="s">
        <v>500</v>
      </c>
      <c r="I43" s="1" t="s">
        <v>400</v>
      </c>
      <c r="J43" s="5" t="s">
        <v>501</v>
      </c>
      <c r="K43" s="1" t="s">
        <v>184</v>
      </c>
      <c r="L43" s="15"/>
      <c r="M43" s="15"/>
      <c r="N43" s="1" t="s">
        <v>481</v>
      </c>
      <c r="O43" s="33">
        <v>3662</v>
      </c>
      <c r="P43" s="15" t="s">
        <v>286</v>
      </c>
      <c r="Q43" s="15"/>
      <c r="R43" s="1" t="s">
        <v>183</v>
      </c>
    </row>
    <row r="44" spans="1:18" ht="48" customHeight="1" x14ac:dyDescent="0.35">
      <c r="A44" s="46" t="s">
        <v>255</v>
      </c>
      <c r="B44" s="1" t="s">
        <v>287</v>
      </c>
      <c r="C44" s="18" t="s">
        <v>66</v>
      </c>
      <c r="D44" s="15" t="s">
        <v>17</v>
      </c>
      <c r="E44" s="1" t="s">
        <v>535</v>
      </c>
      <c r="F44" s="23" t="s">
        <v>187</v>
      </c>
      <c r="G44" s="18" t="s">
        <v>534</v>
      </c>
      <c r="H44" s="18" t="s">
        <v>592</v>
      </c>
      <c r="I44" s="1" t="s">
        <v>70</v>
      </c>
      <c r="J44" s="15" t="s">
        <v>186</v>
      </c>
      <c r="K44" s="15"/>
      <c r="L44" s="15"/>
      <c r="M44" s="15"/>
      <c r="N44" s="1" t="s">
        <v>347</v>
      </c>
      <c r="O44" s="33">
        <v>1924</v>
      </c>
      <c r="P44" s="15" t="s">
        <v>286</v>
      </c>
      <c r="Q44" s="15"/>
      <c r="R44" s="1" t="s">
        <v>623</v>
      </c>
    </row>
    <row r="45" spans="1:18" ht="32.25" customHeight="1" x14ac:dyDescent="0.35">
      <c r="A45" s="46" t="s">
        <v>256</v>
      </c>
      <c r="B45" s="1" t="s">
        <v>287</v>
      </c>
      <c r="C45" s="18" t="s">
        <v>66</v>
      </c>
      <c r="D45" s="15" t="s">
        <v>17</v>
      </c>
      <c r="E45" s="1" t="s">
        <v>188</v>
      </c>
      <c r="F45" s="24" t="s">
        <v>191</v>
      </c>
      <c r="G45" s="18" t="s">
        <v>572</v>
      </c>
      <c r="H45" s="18" t="s">
        <v>571</v>
      </c>
      <c r="I45" s="1" t="s">
        <v>401</v>
      </c>
      <c r="J45" s="15" t="s">
        <v>190</v>
      </c>
      <c r="K45" s="15"/>
      <c r="L45" s="15"/>
      <c r="M45" s="15"/>
      <c r="N45" s="1" t="s">
        <v>211</v>
      </c>
      <c r="O45" s="33">
        <v>2700</v>
      </c>
      <c r="P45" s="15" t="s">
        <v>286</v>
      </c>
      <c r="Q45" s="15"/>
      <c r="R45" s="1" t="s">
        <v>189</v>
      </c>
    </row>
    <row r="46" spans="1:18" ht="51" customHeight="1" x14ac:dyDescent="0.35">
      <c r="A46" s="46" t="s">
        <v>257</v>
      </c>
      <c r="B46" s="1" t="s">
        <v>287</v>
      </c>
      <c r="C46" s="18" t="s">
        <v>506</v>
      </c>
      <c r="D46" s="15" t="s">
        <v>17</v>
      </c>
      <c r="E46" s="1" t="s">
        <v>192</v>
      </c>
      <c r="F46" s="19" t="s">
        <v>195</v>
      </c>
      <c r="G46" s="18" t="s">
        <v>574</v>
      </c>
      <c r="H46" s="18" t="s">
        <v>573</v>
      </c>
      <c r="I46" s="1" t="s">
        <v>399</v>
      </c>
      <c r="J46" s="15" t="s">
        <v>194</v>
      </c>
      <c r="K46" s="15"/>
      <c r="L46" s="15"/>
      <c r="M46" s="15"/>
      <c r="N46" s="1" t="s">
        <v>481</v>
      </c>
      <c r="O46" s="33">
        <v>3662</v>
      </c>
      <c r="P46" s="15" t="s">
        <v>286</v>
      </c>
      <c r="Q46" s="15"/>
      <c r="R46" s="1" t="s">
        <v>193</v>
      </c>
    </row>
    <row r="47" spans="1:18" ht="39.75" customHeight="1" x14ac:dyDescent="0.35">
      <c r="A47" s="46" t="s">
        <v>258</v>
      </c>
      <c r="B47" s="1" t="s">
        <v>362</v>
      </c>
      <c r="C47" s="18" t="s">
        <v>57</v>
      </c>
      <c r="D47" s="15" t="s">
        <v>17</v>
      </c>
      <c r="E47" s="1" t="s">
        <v>196</v>
      </c>
      <c r="F47" s="19" t="s">
        <v>198</v>
      </c>
      <c r="G47" s="18" t="s">
        <v>576</v>
      </c>
      <c r="H47" s="18" t="s">
        <v>575</v>
      </c>
      <c r="I47" s="1" t="s">
        <v>402</v>
      </c>
      <c r="J47" s="1" t="s">
        <v>339</v>
      </c>
      <c r="K47" s="15"/>
      <c r="L47" s="15"/>
      <c r="M47" s="15"/>
      <c r="N47" s="1" t="s">
        <v>482</v>
      </c>
      <c r="O47" s="33">
        <v>62700</v>
      </c>
      <c r="P47" s="15" t="s">
        <v>286</v>
      </c>
      <c r="Q47" s="15"/>
      <c r="R47" s="1" t="s">
        <v>197</v>
      </c>
    </row>
    <row r="48" spans="1:18" ht="68.25" customHeight="1" x14ac:dyDescent="0.35">
      <c r="A48" s="46" t="s">
        <v>259</v>
      </c>
      <c r="B48" s="1" t="s">
        <v>287</v>
      </c>
      <c r="C48" s="18" t="s">
        <v>90</v>
      </c>
      <c r="D48" s="15" t="s">
        <v>376</v>
      </c>
      <c r="E48" s="1" t="s">
        <v>514</v>
      </c>
      <c r="F48" s="24" t="s">
        <v>201</v>
      </c>
      <c r="G48" s="18" t="s">
        <v>512</v>
      </c>
      <c r="H48" s="18" t="s">
        <v>513</v>
      </c>
      <c r="I48" s="1" t="s">
        <v>94</v>
      </c>
      <c r="J48" s="15" t="s">
        <v>200</v>
      </c>
      <c r="K48" s="15"/>
      <c r="L48" s="15"/>
      <c r="M48" s="15"/>
      <c r="N48" s="1" t="s">
        <v>344</v>
      </c>
      <c r="O48" s="33">
        <v>1350</v>
      </c>
      <c r="P48" s="15" t="s">
        <v>286</v>
      </c>
      <c r="Q48" s="15"/>
      <c r="R48" s="15" t="s">
        <v>199</v>
      </c>
    </row>
    <row r="49" spans="1:18" ht="66" customHeight="1" x14ac:dyDescent="0.35">
      <c r="A49" s="46" t="s">
        <v>260</v>
      </c>
      <c r="B49" s="1" t="s">
        <v>287</v>
      </c>
      <c r="C49" s="18" t="s">
        <v>511</v>
      </c>
      <c r="D49" s="15" t="s">
        <v>17</v>
      </c>
      <c r="E49" s="1" t="s">
        <v>510</v>
      </c>
      <c r="F49" s="19" t="s">
        <v>195</v>
      </c>
      <c r="G49" s="18" t="s">
        <v>509</v>
      </c>
      <c r="H49" s="18" t="s">
        <v>508</v>
      </c>
      <c r="I49" s="1" t="s">
        <v>403</v>
      </c>
      <c r="J49" s="15" t="s">
        <v>203</v>
      </c>
      <c r="K49" s="15"/>
      <c r="L49" s="15"/>
      <c r="M49" s="15"/>
      <c r="N49" s="1" t="s">
        <v>481</v>
      </c>
      <c r="O49" s="33">
        <v>3662</v>
      </c>
      <c r="P49" s="18" t="s">
        <v>286</v>
      </c>
      <c r="Q49" s="15" t="s">
        <v>204</v>
      </c>
      <c r="R49" s="1" t="s">
        <v>202</v>
      </c>
    </row>
    <row r="50" spans="1:18" ht="105.75" customHeight="1" x14ac:dyDescent="0.35">
      <c r="A50" s="46" t="s">
        <v>261</v>
      </c>
      <c r="B50" s="1" t="s">
        <v>287</v>
      </c>
      <c r="C50" s="18" t="s">
        <v>506</v>
      </c>
      <c r="D50" s="15" t="s">
        <v>17</v>
      </c>
      <c r="E50" s="1" t="s">
        <v>205</v>
      </c>
      <c r="F50" s="19" t="s">
        <v>207</v>
      </c>
      <c r="G50" s="18" t="s">
        <v>578</v>
      </c>
      <c r="H50" s="18" t="s">
        <v>577</v>
      </c>
      <c r="I50" s="1" t="s">
        <v>399</v>
      </c>
      <c r="J50" s="1" t="s">
        <v>206</v>
      </c>
      <c r="K50" s="15"/>
      <c r="L50" s="15"/>
      <c r="M50" s="15"/>
      <c r="N50" s="1" t="s">
        <v>483</v>
      </c>
      <c r="O50" s="39">
        <v>5250</v>
      </c>
      <c r="P50" s="15" t="s">
        <v>286</v>
      </c>
      <c r="Q50" s="15"/>
      <c r="R50" s="1" t="s">
        <v>624</v>
      </c>
    </row>
    <row r="51" spans="1:18" ht="55.5" customHeight="1" x14ac:dyDescent="0.35">
      <c r="A51" s="46" t="s">
        <v>621</v>
      </c>
      <c r="B51" s="1" t="s">
        <v>287</v>
      </c>
      <c r="C51" s="18" t="s">
        <v>66</v>
      </c>
      <c r="D51" s="15" t="s">
        <v>17</v>
      </c>
      <c r="E51" s="1" t="s">
        <v>208</v>
      </c>
      <c r="F51" s="24" t="s">
        <v>211</v>
      </c>
      <c r="G51" s="18" t="s">
        <v>581</v>
      </c>
      <c r="H51" s="18" t="s">
        <v>580</v>
      </c>
      <c r="I51" s="1" t="s">
        <v>404</v>
      </c>
      <c r="J51" s="15" t="s">
        <v>210</v>
      </c>
      <c r="K51" s="15"/>
      <c r="L51" s="15"/>
      <c r="M51" s="15"/>
      <c r="N51" s="1" t="s">
        <v>348</v>
      </c>
      <c r="O51" s="33">
        <v>2700</v>
      </c>
      <c r="P51" s="15" t="s">
        <v>286</v>
      </c>
      <c r="Q51" s="15"/>
      <c r="R51" s="15" t="s">
        <v>209</v>
      </c>
    </row>
    <row r="52" spans="1:18" ht="32.25" customHeight="1" x14ac:dyDescent="0.35">
      <c r="A52" s="46" t="s">
        <v>262</v>
      </c>
      <c r="B52" s="1" t="s">
        <v>287</v>
      </c>
      <c r="C52" s="18" t="s">
        <v>66</v>
      </c>
      <c r="D52" s="15" t="s">
        <v>17</v>
      </c>
      <c r="E52" s="1" t="s">
        <v>537</v>
      </c>
      <c r="F52" s="1" t="s">
        <v>213</v>
      </c>
      <c r="G52" s="18" t="s">
        <v>536</v>
      </c>
      <c r="H52" s="18" t="s">
        <v>579</v>
      </c>
      <c r="I52" s="1" t="s">
        <v>70</v>
      </c>
      <c r="J52" s="1" t="s">
        <v>340</v>
      </c>
      <c r="K52" s="15"/>
      <c r="L52" s="15"/>
      <c r="M52" s="15"/>
      <c r="N52" s="1" t="s">
        <v>349</v>
      </c>
      <c r="O52" s="33">
        <v>2700</v>
      </c>
      <c r="P52" s="15" t="s">
        <v>377</v>
      </c>
      <c r="Q52" s="15"/>
      <c r="R52" s="1" t="s">
        <v>212</v>
      </c>
    </row>
    <row r="53" spans="1:18" ht="32.25" customHeight="1" x14ac:dyDescent="0.35">
      <c r="A53" s="46" t="s">
        <v>263</v>
      </c>
      <c r="B53" s="1" t="s">
        <v>287</v>
      </c>
      <c r="C53" s="18" t="s">
        <v>527</v>
      </c>
      <c r="D53" s="15" t="s">
        <v>17</v>
      </c>
      <c r="E53" s="1" t="s">
        <v>350</v>
      </c>
      <c r="F53" s="15" t="s">
        <v>216</v>
      </c>
      <c r="G53" s="18" t="s">
        <v>583</v>
      </c>
      <c r="H53" s="18" t="s">
        <v>582</v>
      </c>
      <c r="I53" s="1" t="s">
        <v>405</v>
      </c>
      <c r="J53" s="1" t="s">
        <v>215</v>
      </c>
      <c r="K53" s="15"/>
      <c r="L53" s="15"/>
      <c r="M53" s="15"/>
      <c r="N53" s="1" t="s">
        <v>484</v>
      </c>
      <c r="O53" s="33">
        <v>1831</v>
      </c>
      <c r="P53" s="15" t="s">
        <v>377</v>
      </c>
      <c r="Q53" s="15"/>
      <c r="R53" s="1" t="s">
        <v>214</v>
      </c>
    </row>
    <row r="54" spans="1:18" ht="32.25" customHeight="1" x14ac:dyDescent="0.35">
      <c r="A54" s="46" t="s">
        <v>264</v>
      </c>
      <c r="B54" s="1" t="s">
        <v>287</v>
      </c>
      <c r="C54" s="20" t="s">
        <v>32</v>
      </c>
      <c r="D54" s="15" t="s">
        <v>17</v>
      </c>
      <c r="E54" s="1" t="s">
        <v>217</v>
      </c>
      <c r="F54" s="15" t="s">
        <v>220</v>
      </c>
      <c r="G54" s="18" t="s">
        <v>585</v>
      </c>
      <c r="H54" s="18" t="s">
        <v>584</v>
      </c>
      <c r="I54" s="1" t="s">
        <v>406</v>
      </c>
      <c r="J54" s="4" t="s">
        <v>219</v>
      </c>
      <c r="K54" s="15"/>
      <c r="L54" s="15"/>
      <c r="M54" s="15"/>
      <c r="N54" s="20" t="s">
        <v>201</v>
      </c>
      <c r="O54" s="33">
        <v>1350</v>
      </c>
      <c r="P54" s="15" t="s">
        <v>377</v>
      </c>
      <c r="Q54" s="15"/>
      <c r="R54" s="1" t="s">
        <v>218</v>
      </c>
    </row>
    <row r="55" spans="1:18" ht="32.25" customHeight="1" x14ac:dyDescent="0.35">
      <c r="A55" s="46" t="s">
        <v>265</v>
      </c>
      <c r="B55" s="1" t="s">
        <v>287</v>
      </c>
      <c r="C55" s="18" t="s">
        <v>507</v>
      </c>
      <c r="D55" s="15" t="s">
        <v>17</v>
      </c>
      <c r="E55" s="1" t="s">
        <v>515</v>
      </c>
      <c r="F55" s="15" t="s">
        <v>201</v>
      </c>
      <c r="G55" s="18" t="s">
        <v>517</v>
      </c>
      <c r="H55" s="18" t="s">
        <v>516</v>
      </c>
      <c r="I55" s="1" t="s">
        <v>407</v>
      </c>
      <c r="J55" s="25" t="s">
        <v>222</v>
      </c>
      <c r="K55" s="15"/>
      <c r="L55" s="15"/>
      <c r="M55" s="15"/>
      <c r="N55" s="1" t="s">
        <v>201</v>
      </c>
      <c r="O55" s="33">
        <v>1350</v>
      </c>
      <c r="P55" s="15" t="s">
        <v>377</v>
      </c>
      <c r="Q55" s="15"/>
      <c r="R55" s="1" t="s">
        <v>221</v>
      </c>
    </row>
    <row r="56" spans="1:18" ht="32.25" customHeight="1" x14ac:dyDescent="0.35">
      <c r="A56" s="46" t="s">
        <v>266</v>
      </c>
      <c r="B56" s="1" t="s">
        <v>287</v>
      </c>
      <c r="C56" s="18" t="s">
        <v>511</v>
      </c>
      <c r="D56" s="15" t="s">
        <v>17</v>
      </c>
      <c r="E56" s="1" t="s">
        <v>520</v>
      </c>
      <c r="F56" s="15" t="s">
        <v>201</v>
      </c>
      <c r="G56" s="18" t="s">
        <v>518</v>
      </c>
      <c r="H56" s="18" t="s">
        <v>519</v>
      </c>
      <c r="I56" s="1" t="s">
        <v>408</v>
      </c>
      <c r="J56" s="15" t="s">
        <v>224</v>
      </c>
      <c r="K56" s="15"/>
      <c r="L56" s="15"/>
      <c r="M56" s="15"/>
      <c r="N56" s="1" t="s">
        <v>220</v>
      </c>
      <c r="O56" s="33">
        <v>1350</v>
      </c>
      <c r="P56" s="15" t="s">
        <v>377</v>
      </c>
      <c r="Q56" s="15"/>
      <c r="R56" s="15" t="s">
        <v>223</v>
      </c>
    </row>
    <row r="57" spans="1:18" ht="46.5" customHeight="1" x14ac:dyDescent="0.35">
      <c r="A57" s="46" t="s">
        <v>267</v>
      </c>
      <c r="B57" s="1" t="s">
        <v>287</v>
      </c>
      <c r="C57" s="18" t="s">
        <v>507</v>
      </c>
      <c r="D57" s="15" t="s">
        <v>17</v>
      </c>
      <c r="E57" s="1" t="s">
        <v>225</v>
      </c>
      <c r="F57" s="1" t="s">
        <v>228</v>
      </c>
      <c r="G57" s="18" t="s">
        <v>587</v>
      </c>
      <c r="H57" s="18" t="s">
        <v>586</v>
      </c>
      <c r="I57" s="1" t="s">
        <v>409</v>
      </c>
      <c r="J57" s="15" t="s">
        <v>227</v>
      </c>
      <c r="K57" s="15"/>
      <c r="L57" s="15"/>
      <c r="M57" s="15"/>
      <c r="N57" s="1" t="s">
        <v>485</v>
      </c>
      <c r="O57" s="33">
        <v>6362</v>
      </c>
      <c r="P57" s="15" t="s">
        <v>377</v>
      </c>
      <c r="Q57" s="15" t="s">
        <v>204</v>
      </c>
      <c r="R57" s="1" t="s">
        <v>226</v>
      </c>
    </row>
    <row r="58" spans="1:18" ht="35.25" customHeight="1" x14ac:dyDescent="0.35">
      <c r="A58" s="46" t="s">
        <v>268</v>
      </c>
      <c r="B58" s="1" t="s">
        <v>287</v>
      </c>
      <c r="C58" s="18" t="s">
        <v>511</v>
      </c>
      <c r="D58" s="15" t="s">
        <v>17</v>
      </c>
      <c r="E58" s="1" t="s">
        <v>528</v>
      </c>
      <c r="F58" s="15" t="s">
        <v>201</v>
      </c>
      <c r="G58" s="18" t="s">
        <v>521</v>
      </c>
      <c r="H58" s="18" t="s">
        <v>519</v>
      </c>
      <c r="I58" s="1" t="s">
        <v>408</v>
      </c>
      <c r="J58" s="1" t="s">
        <v>325</v>
      </c>
      <c r="K58" s="15"/>
      <c r="L58" s="15"/>
      <c r="M58" s="15"/>
      <c r="N58" s="1" t="s">
        <v>201</v>
      </c>
      <c r="O58" s="33">
        <v>1359</v>
      </c>
      <c r="P58" s="15" t="s">
        <v>377</v>
      </c>
      <c r="Q58" s="15"/>
      <c r="R58" s="1" t="s">
        <v>229</v>
      </c>
    </row>
    <row r="59" spans="1:18" ht="48" x14ac:dyDescent="0.35">
      <c r="A59" s="46" t="s">
        <v>269</v>
      </c>
      <c r="B59" s="1" t="s">
        <v>287</v>
      </c>
      <c r="C59" s="18" t="s">
        <v>511</v>
      </c>
      <c r="D59" s="15" t="s">
        <v>17</v>
      </c>
      <c r="E59" s="1" t="s">
        <v>503</v>
      </c>
      <c r="F59" s="15" t="s">
        <v>201</v>
      </c>
      <c r="G59" s="18" t="s">
        <v>505</v>
      </c>
      <c r="H59" s="18" t="s">
        <v>504</v>
      </c>
      <c r="I59" s="1" t="s">
        <v>410</v>
      </c>
      <c r="J59" s="1" t="s">
        <v>326</v>
      </c>
      <c r="K59" s="15"/>
      <c r="L59" s="15"/>
      <c r="M59" s="15"/>
      <c r="N59" s="2" t="s">
        <v>201</v>
      </c>
      <c r="O59" s="33">
        <v>1350</v>
      </c>
      <c r="P59" s="15" t="s">
        <v>377</v>
      </c>
      <c r="Q59" s="15"/>
      <c r="R59" s="15" t="s">
        <v>649</v>
      </c>
    </row>
    <row r="60" spans="1:18" ht="34.5" customHeight="1" x14ac:dyDescent="0.35">
      <c r="A60" s="46" t="s">
        <v>270</v>
      </c>
      <c r="B60" s="1" t="s">
        <v>287</v>
      </c>
      <c r="C60" s="18" t="s">
        <v>507</v>
      </c>
      <c r="D60" s="15" t="s">
        <v>17</v>
      </c>
      <c r="E60" s="1" t="s">
        <v>230</v>
      </c>
      <c r="F60" s="1" t="s">
        <v>231</v>
      </c>
      <c r="G60" s="18" t="s">
        <v>589</v>
      </c>
      <c r="H60" s="18" t="s">
        <v>588</v>
      </c>
      <c r="I60" s="1" t="s">
        <v>411</v>
      </c>
      <c r="J60" s="15"/>
      <c r="K60" s="15"/>
      <c r="L60" s="15"/>
      <c r="M60" s="15"/>
      <c r="N60" s="2" t="s">
        <v>486</v>
      </c>
      <c r="O60" s="33">
        <v>3181</v>
      </c>
      <c r="P60" s="15" t="s">
        <v>377</v>
      </c>
      <c r="Q60" s="15"/>
      <c r="R60" s="1" t="s">
        <v>650</v>
      </c>
    </row>
    <row r="61" spans="1:18" ht="102.75" customHeight="1" x14ac:dyDescent="0.35">
      <c r="A61" s="46" t="s">
        <v>271</v>
      </c>
      <c r="B61" s="1" t="s">
        <v>287</v>
      </c>
      <c r="C61" s="18" t="s">
        <v>66</v>
      </c>
      <c r="D61" s="15" t="s">
        <v>17</v>
      </c>
      <c r="E61" s="1" t="s">
        <v>232</v>
      </c>
      <c r="F61" s="1" t="s">
        <v>233</v>
      </c>
      <c r="G61" s="18" t="s">
        <v>594</v>
      </c>
      <c r="H61" s="18" t="s">
        <v>593</v>
      </c>
      <c r="I61" s="1" t="s">
        <v>70</v>
      </c>
      <c r="J61" s="15"/>
      <c r="K61" s="15"/>
      <c r="L61" s="15"/>
      <c r="M61" s="15"/>
      <c r="N61" s="30" t="s">
        <v>487</v>
      </c>
      <c r="O61" s="39">
        <v>6212</v>
      </c>
      <c r="P61" s="15" t="s">
        <v>377</v>
      </c>
      <c r="Q61" s="15"/>
      <c r="R61" s="1" t="s">
        <v>601</v>
      </c>
    </row>
    <row r="62" spans="1:18" ht="48" x14ac:dyDescent="0.35">
      <c r="A62" s="46" t="s">
        <v>272</v>
      </c>
      <c r="B62" s="1" t="s">
        <v>287</v>
      </c>
      <c r="C62" s="18" t="s">
        <v>511</v>
      </c>
      <c r="D62" s="15" t="s">
        <v>17</v>
      </c>
      <c r="E62" s="1" t="s">
        <v>538</v>
      </c>
      <c r="F62" s="15" t="s">
        <v>201</v>
      </c>
      <c r="G62" s="16" t="s">
        <v>522</v>
      </c>
      <c r="H62" s="16" t="s">
        <v>523</v>
      </c>
      <c r="I62" s="1" t="s">
        <v>412</v>
      </c>
      <c r="J62" s="1" t="s">
        <v>321</v>
      </c>
      <c r="K62" s="15"/>
      <c r="L62" s="15"/>
      <c r="M62" s="15"/>
      <c r="N62" s="1" t="s">
        <v>201</v>
      </c>
      <c r="O62" s="33">
        <v>1350</v>
      </c>
      <c r="P62" s="15" t="s">
        <v>377</v>
      </c>
      <c r="Q62" s="15"/>
      <c r="R62" s="1" t="s">
        <v>234</v>
      </c>
    </row>
    <row r="63" spans="1:18" ht="60" x14ac:dyDescent="0.35">
      <c r="A63" s="46" t="s">
        <v>273</v>
      </c>
      <c r="B63" s="1" t="s">
        <v>287</v>
      </c>
      <c r="C63" s="20" t="s">
        <v>490</v>
      </c>
      <c r="D63" s="15" t="s">
        <v>17</v>
      </c>
      <c r="E63" s="1" t="s">
        <v>526</v>
      </c>
      <c r="F63" s="1" t="s">
        <v>233</v>
      </c>
      <c r="G63" s="15" t="s">
        <v>524</v>
      </c>
      <c r="H63" s="15" t="s">
        <v>525</v>
      </c>
      <c r="I63" s="1" t="s">
        <v>396</v>
      </c>
      <c r="J63" s="1" t="s">
        <v>236</v>
      </c>
      <c r="K63" s="15"/>
      <c r="L63" s="15"/>
      <c r="M63" s="15"/>
      <c r="N63" s="30" t="s">
        <v>487</v>
      </c>
      <c r="O63" s="39">
        <v>6212</v>
      </c>
      <c r="P63" s="18" t="s">
        <v>377</v>
      </c>
      <c r="Q63" s="15"/>
      <c r="R63" s="15" t="s">
        <v>235</v>
      </c>
    </row>
    <row r="64" spans="1:18" ht="32.25" customHeight="1" x14ac:dyDescent="0.35">
      <c r="A64" s="46" t="s">
        <v>274</v>
      </c>
      <c r="B64" s="1" t="s">
        <v>287</v>
      </c>
      <c r="C64" s="15" t="s">
        <v>352</v>
      </c>
      <c r="D64" s="15" t="s">
        <v>352</v>
      </c>
      <c r="E64" s="15" t="s">
        <v>292</v>
      </c>
      <c r="F64" s="15"/>
      <c r="G64" s="15"/>
      <c r="H64" s="15"/>
      <c r="I64" s="1" t="s">
        <v>651</v>
      </c>
      <c r="J64" s="15"/>
      <c r="K64" s="15"/>
      <c r="L64" s="15"/>
      <c r="M64" s="15"/>
      <c r="N64" s="1" t="s">
        <v>351</v>
      </c>
      <c r="O64" s="33">
        <v>2400944</v>
      </c>
      <c r="P64" s="18" t="s">
        <v>286</v>
      </c>
      <c r="Q64" s="15"/>
      <c r="R64" s="15" t="s">
        <v>652</v>
      </c>
    </row>
    <row r="65" spans="1:18" ht="32.25" customHeight="1" x14ac:dyDescent="0.35">
      <c r="A65" s="46" t="s">
        <v>275</v>
      </c>
      <c r="B65" s="1" t="s">
        <v>287</v>
      </c>
      <c r="C65" s="15"/>
      <c r="D65" s="15" t="s">
        <v>17</v>
      </c>
      <c r="E65" s="15" t="s">
        <v>353</v>
      </c>
      <c r="F65" s="15"/>
      <c r="G65" s="15"/>
      <c r="H65" s="15"/>
      <c r="I65" s="1"/>
      <c r="J65" s="15"/>
      <c r="K65" s="15"/>
      <c r="L65" s="15"/>
      <c r="M65" s="15"/>
      <c r="N65" s="1" t="s">
        <v>354</v>
      </c>
      <c r="O65" s="33">
        <v>280440</v>
      </c>
      <c r="P65" s="48" t="s">
        <v>377</v>
      </c>
      <c r="Q65" s="15"/>
      <c r="R65" s="15" t="s">
        <v>653</v>
      </c>
    </row>
    <row r="66" spans="1:18" ht="39.75" customHeight="1" x14ac:dyDescent="0.35">
      <c r="A66" s="46" t="s">
        <v>302</v>
      </c>
      <c r="B66" s="1" t="s">
        <v>287</v>
      </c>
      <c r="C66" s="11" t="s">
        <v>16</v>
      </c>
      <c r="D66" s="15" t="s">
        <v>17</v>
      </c>
      <c r="E66" s="1" t="s">
        <v>356</v>
      </c>
      <c r="F66" s="15"/>
      <c r="G66" s="20" t="s">
        <v>604</v>
      </c>
      <c r="H66" s="20" t="s">
        <v>605</v>
      </c>
      <c r="I66" s="1" t="s">
        <v>20</v>
      </c>
      <c r="J66" s="15"/>
      <c r="K66" s="15"/>
      <c r="L66" s="15"/>
      <c r="M66" s="15"/>
      <c r="N66" s="1" t="s">
        <v>355</v>
      </c>
      <c r="O66" s="33">
        <v>10000</v>
      </c>
      <c r="P66" s="18" t="s">
        <v>286</v>
      </c>
      <c r="Q66" s="15"/>
      <c r="R66" s="15" t="s">
        <v>654</v>
      </c>
    </row>
    <row r="67" spans="1:18" ht="32.25" customHeight="1" x14ac:dyDescent="0.35">
      <c r="A67" s="46" t="s">
        <v>303</v>
      </c>
      <c r="B67" s="1" t="s">
        <v>287</v>
      </c>
      <c r="C67" s="18" t="s">
        <v>66</v>
      </c>
      <c r="D67" s="15" t="s">
        <v>291</v>
      </c>
      <c r="E67" s="15" t="s">
        <v>291</v>
      </c>
      <c r="F67" s="15"/>
      <c r="G67" s="18" t="s">
        <v>602</v>
      </c>
      <c r="H67" s="18" t="s">
        <v>603</v>
      </c>
      <c r="I67" s="1" t="s">
        <v>70</v>
      </c>
      <c r="J67" s="15"/>
      <c r="K67" s="15"/>
      <c r="L67" s="15"/>
      <c r="M67" s="15"/>
      <c r="N67" s="1" t="s">
        <v>357</v>
      </c>
      <c r="O67" s="33">
        <v>3000000</v>
      </c>
      <c r="P67" s="18" t="s">
        <v>286</v>
      </c>
      <c r="Q67" s="15"/>
      <c r="R67" s="16" t="s">
        <v>378</v>
      </c>
    </row>
    <row r="68" spans="1:18" ht="32.25" customHeight="1" x14ac:dyDescent="0.35">
      <c r="A68" s="46" t="s">
        <v>304</v>
      </c>
      <c r="B68" s="1" t="s">
        <v>287</v>
      </c>
      <c r="C68" s="18" t="s">
        <v>66</v>
      </c>
      <c r="D68" s="15" t="s">
        <v>291</v>
      </c>
      <c r="E68" s="15" t="s">
        <v>291</v>
      </c>
      <c r="F68" s="15"/>
      <c r="G68" s="18" t="s">
        <v>602</v>
      </c>
      <c r="H68" s="18" t="s">
        <v>603</v>
      </c>
      <c r="I68" s="1" t="s">
        <v>70</v>
      </c>
      <c r="J68" s="15"/>
      <c r="K68" s="15"/>
      <c r="L68" s="15"/>
      <c r="M68" s="15"/>
      <c r="N68" s="1" t="s">
        <v>595</v>
      </c>
      <c r="O68" s="33">
        <v>6480</v>
      </c>
      <c r="P68" s="18" t="s">
        <v>286</v>
      </c>
      <c r="Q68" s="15"/>
      <c r="R68" s="16" t="s">
        <v>378</v>
      </c>
    </row>
    <row r="69" spans="1:18" ht="80.25" customHeight="1" x14ac:dyDescent="0.35">
      <c r="A69" s="46" t="s">
        <v>305</v>
      </c>
      <c r="B69" s="1" t="s">
        <v>287</v>
      </c>
      <c r="C69" s="18" t="s">
        <v>66</v>
      </c>
      <c r="D69" s="15" t="s">
        <v>291</v>
      </c>
      <c r="E69" s="16" t="s">
        <v>662</v>
      </c>
      <c r="F69" s="21" t="s">
        <v>164</v>
      </c>
      <c r="G69" s="18" t="s">
        <v>602</v>
      </c>
      <c r="H69" s="18" t="s">
        <v>603</v>
      </c>
      <c r="I69" s="1" t="s">
        <v>70</v>
      </c>
      <c r="J69" s="16"/>
      <c r="K69" s="15"/>
      <c r="L69" s="15"/>
      <c r="M69" s="15"/>
      <c r="N69" s="3" t="s">
        <v>488</v>
      </c>
      <c r="O69" s="33">
        <v>17500</v>
      </c>
      <c r="P69" s="15" t="s">
        <v>286</v>
      </c>
      <c r="Q69" s="16"/>
      <c r="R69" s="16" t="s">
        <v>378</v>
      </c>
    </row>
    <row r="70" spans="1:18" s="45" customFormat="1" ht="80.25" customHeight="1" x14ac:dyDescent="0.35">
      <c r="A70" s="46" t="s">
        <v>306</v>
      </c>
      <c r="B70" s="1" t="s">
        <v>287</v>
      </c>
      <c r="C70" s="48" t="s">
        <v>66</v>
      </c>
      <c r="D70" s="15" t="s">
        <v>291</v>
      </c>
      <c r="E70" s="16" t="s">
        <v>291</v>
      </c>
      <c r="F70" s="21"/>
      <c r="G70" s="48" t="s">
        <v>602</v>
      </c>
      <c r="H70" s="48" t="s">
        <v>603</v>
      </c>
      <c r="I70" s="1" t="s">
        <v>651</v>
      </c>
      <c r="J70" s="16"/>
      <c r="K70" s="15"/>
      <c r="L70" s="15"/>
      <c r="M70" s="15"/>
      <c r="N70" s="44" t="s">
        <v>663</v>
      </c>
      <c r="O70" s="33">
        <v>1900000</v>
      </c>
      <c r="P70" s="15" t="s">
        <v>286</v>
      </c>
      <c r="Q70" s="44" t="s">
        <v>664</v>
      </c>
      <c r="R70" s="16" t="s">
        <v>378</v>
      </c>
    </row>
    <row r="71" spans="1:18" s="38" customFormat="1" ht="42.75" customHeight="1" x14ac:dyDescent="0.35">
      <c r="A71" s="46" t="s">
        <v>307</v>
      </c>
      <c r="B71" s="20" t="s">
        <v>416</v>
      </c>
      <c r="C71" s="20" t="s">
        <v>16</v>
      </c>
      <c r="D71" s="20" t="s">
        <v>459</v>
      </c>
      <c r="E71" s="20" t="s">
        <v>417</v>
      </c>
      <c r="F71" s="20"/>
      <c r="G71" s="20" t="s">
        <v>418</v>
      </c>
      <c r="H71" s="20" t="s">
        <v>419</v>
      </c>
      <c r="I71" s="20" t="s">
        <v>420</v>
      </c>
      <c r="J71" s="20" t="s">
        <v>460</v>
      </c>
      <c r="K71" s="20" t="s">
        <v>421</v>
      </c>
      <c r="L71" s="20"/>
      <c r="M71" s="20"/>
      <c r="N71" s="20" t="s">
        <v>625</v>
      </c>
      <c r="O71" s="40">
        <v>1500</v>
      </c>
      <c r="P71" s="20" t="s">
        <v>286</v>
      </c>
      <c r="Q71" s="20"/>
      <c r="R71" s="20" t="s">
        <v>422</v>
      </c>
    </row>
    <row r="72" spans="1:18" s="38" customFormat="1" ht="42.75" customHeight="1" x14ac:dyDescent="0.35">
      <c r="A72" s="46" t="s">
        <v>308</v>
      </c>
      <c r="B72" s="20" t="s">
        <v>416</v>
      </c>
      <c r="C72" s="11" t="s">
        <v>16</v>
      </c>
      <c r="D72" s="20" t="s">
        <v>17</v>
      </c>
      <c r="E72" s="20" t="s">
        <v>423</v>
      </c>
      <c r="F72" s="20"/>
      <c r="G72" s="20" t="s">
        <v>424</v>
      </c>
      <c r="H72" s="20" t="s">
        <v>425</v>
      </c>
      <c r="I72" s="20" t="s">
        <v>20</v>
      </c>
      <c r="J72" s="20" t="s">
        <v>426</v>
      </c>
      <c r="K72" s="20" t="s">
        <v>427</v>
      </c>
      <c r="L72" s="20"/>
      <c r="M72" s="20"/>
      <c r="N72" s="20" t="s">
        <v>626</v>
      </c>
      <c r="O72" s="40">
        <v>4800</v>
      </c>
      <c r="P72" s="20" t="s">
        <v>286</v>
      </c>
      <c r="Q72" s="20"/>
      <c r="R72" s="20" t="s">
        <v>422</v>
      </c>
    </row>
    <row r="73" spans="1:18" s="38" customFormat="1" ht="50.25" customHeight="1" x14ac:dyDescent="0.35">
      <c r="A73" s="46" t="s">
        <v>309</v>
      </c>
      <c r="B73" s="3" t="s">
        <v>416</v>
      </c>
      <c r="C73" s="3" t="s">
        <v>637</v>
      </c>
      <c r="D73" s="3" t="s">
        <v>17</v>
      </c>
      <c r="E73" s="3" t="s">
        <v>644</v>
      </c>
      <c r="F73" s="3"/>
      <c r="G73" s="3" t="s">
        <v>428</v>
      </c>
      <c r="H73" s="3" t="s">
        <v>19</v>
      </c>
      <c r="I73" s="3" t="s">
        <v>640</v>
      </c>
      <c r="J73" s="3" t="s">
        <v>429</v>
      </c>
      <c r="K73" s="3" t="s">
        <v>430</v>
      </c>
      <c r="L73" s="3"/>
      <c r="M73" s="3"/>
      <c r="N73" s="3" t="s">
        <v>645</v>
      </c>
      <c r="O73" s="3">
        <v>0</v>
      </c>
      <c r="P73" s="3" t="s">
        <v>642</v>
      </c>
      <c r="Q73" s="49" t="s">
        <v>636</v>
      </c>
      <c r="R73" s="3" t="s">
        <v>422</v>
      </c>
    </row>
    <row r="74" spans="1:18" s="38" customFormat="1" ht="50.25" customHeight="1" x14ac:dyDescent="0.35">
      <c r="A74" s="46" t="s">
        <v>310</v>
      </c>
      <c r="B74" s="49" t="s">
        <v>416</v>
      </c>
      <c r="C74" s="49" t="s">
        <v>637</v>
      </c>
      <c r="D74" s="49" t="s">
        <v>17</v>
      </c>
      <c r="E74" s="49" t="s">
        <v>638</v>
      </c>
      <c r="F74" s="49"/>
      <c r="G74" s="49" t="s">
        <v>639</v>
      </c>
      <c r="H74" s="49"/>
      <c r="I74" s="49" t="s">
        <v>640</v>
      </c>
      <c r="J74" s="49"/>
      <c r="K74" s="49"/>
      <c r="L74" s="49"/>
      <c r="M74" s="49"/>
      <c r="N74" s="49" t="s">
        <v>641</v>
      </c>
      <c r="O74" s="49">
        <v>0</v>
      </c>
      <c r="P74" s="49" t="s">
        <v>642</v>
      </c>
      <c r="Q74" s="49" t="s">
        <v>643</v>
      </c>
      <c r="R74" s="49" t="s">
        <v>422</v>
      </c>
    </row>
    <row r="75" spans="1:18" s="38" customFormat="1" ht="60" customHeight="1" x14ac:dyDescent="0.35">
      <c r="A75" s="46" t="s">
        <v>311</v>
      </c>
      <c r="B75" s="20" t="s">
        <v>416</v>
      </c>
      <c r="C75" s="20" t="s">
        <v>16</v>
      </c>
      <c r="D75" s="20" t="s">
        <v>17</v>
      </c>
      <c r="E75" s="20" t="s">
        <v>431</v>
      </c>
      <c r="F75" s="20"/>
      <c r="G75" s="20" t="s">
        <v>432</v>
      </c>
      <c r="H75" s="20" t="s">
        <v>433</v>
      </c>
      <c r="I75" s="20" t="s">
        <v>434</v>
      </c>
      <c r="J75" s="20" t="s">
        <v>435</v>
      </c>
      <c r="K75" s="20" t="s">
        <v>436</v>
      </c>
      <c r="L75" s="20"/>
      <c r="M75" s="20"/>
      <c r="N75" s="20" t="s">
        <v>628</v>
      </c>
      <c r="O75" s="40">
        <v>1500</v>
      </c>
      <c r="P75" s="20" t="s">
        <v>286</v>
      </c>
      <c r="Q75" s="20" t="s">
        <v>629</v>
      </c>
      <c r="R75" s="20" t="s">
        <v>437</v>
      </c>
    </row>
    <row r="76" spans="1:18" s="38" customFormat="1" ht="85.5" customHeight="1" x14ac:dyDescent="0.35">
      <c r="A76" s="46" t="s">
        <v>312</v>
      </c>
      <c r="B76" s="20" t="s">
        <v>416</v>
      </c>
      <c r="C76" s="20" t="s">
        <v>16</v>
      </c>
      <c r="D76" s="20" t="s">
        <v>17</v>
      </c>
      <c r="E76" s="20" t="s">
        <v>438</v>
      </c>
      <c r="F76" s="20"/>
      <c r="G76" s="20" t="s">
        <v>439</v>
      </c>
      <c r="H76" s="20" t="s">
        <v>440</v>
      </c>
      <c r="I76" s="20" t="s">
        <v>441</v>
      </c>
      <c r="J76" s="20" t="s">
        <v>646</v>
      </c>
      <c r="K76" s="20" t="s">
        <v>442</v>
      </c>
      <c r="L76" s="37"/>
      <c r="M76" s="37"/>
      <c r="N76" s="49" t="s">
        <v>655</v>
      </c>
      <c r="O76" s="40">
        <v>50</v>
      </c>
      <c r="P76" s="20" t="s">
        <v>286</v>
      </c>
      <c r="Q76" s="20" t="s">
        <v>461</v>
      </c>
      <c r="R76" s="20" t="s">
        <v>443</v>
      </c>
    </row>
    <row r="77" spans="1:18" s="38" customFormat="1" ht="61.5" customHeight="1" x14ac:dyDescent="0.35">
      <c r="A77" s="46" t="s">
        <v>313</v>
      </c>
      <c r="B77" s="20" t="s">
        <v>416</v>
      </c>
      <c r="C77" s="11" t="s">
        <v>16</v>
      </c>
      <c r="D77" s="20" t="s">
        <v>17</v>
      </c>
      <c r="E77" s="20" t="s">
        <v>539</v>
      </c>
      <c r="F77" s="20"/>
      <c r="G77" s="20" t="s">
        <v>444</v>
      </c>
      <c r="H77" s="20" t="s">
        <v>445</v>
      </c>
      <c r="I77" s="20" t="s">
        <v>20</v>
      </c>
      <c r="J77" s="20" t="s">
        <v>446</v>
      </c>
      <c r="K77" s="20" t="s">
        <v>447</v>
      </c>
      <c r="L77" s="20"/>
      <c r="M77" s="20"/>
      <c r="N77" s="49" t="s">
        <v>656</v>
      </c>
      <c r="O77" s="40">
        <v>700</v>
      </c>
      <c r="P77" s="20" t="s">
        <v>286</v>
      </c>
      <c r="Q77" s="20" t="s">
        <v>462</v>
      </c>
      <c r="R77" s="20" t="s">
        <v>448</v>
      </c>
    </row>
    <row r="78" spans="1:18" s="38" customFormat="1" ht="58.5" customHeight="1" x14ac:dyDescent="0.35">
      <c r="A78" s="46" t="s">
        <v>358</v>
      </c>
      <c r="B78" s="20" t="s">
        <v>416</v>
      </c>
      <c r="C78" s="11" t="s">
        <v>16</v>
      </c>
      <c r="D78" s="20" t="s">
        <v>17</v>
      </c>
      <c r="E78" s="20" t="s">
        <v>449</v>
      </c>
      <c r="F78" s="20"/>
      <c r="G78" s="20" t="s">
        <v>450</v>
      </c>
      <c r="H78" s="20" t="s">
        <v>451</v>
      </c>
      <c r="I78" s="20" t="s">
        <v>452</v>
      </c>
      <c r="J78" s="20" t="s">
        <v>453</v>
      </c>
      <c r="K78" s="20" t="s">
        <v>454</v>
      </c>
      <c r="L78" s="37"/>
      <c r="M78" s="37"/>
      <c r="N78" s="49" t="s">
        <v>657</v>
      </c>
      <c r="O78" s="40">
        <v>400</v>
      </c>
      <c r="P78" s="20" t="s">
        <v>377</v>
      </c>
      <c r="Q78" s="49" t="s">
        <v>630</v>
      </c>
      <c r="R78" s="49" t="s">
        <v>455</v>
      </c>
    </row>
    <row r="79" spans="1:18" s="38" customFormat="1" ht="58.5" customHeight="1" x14ac:dyDescent="0.35">
      <c r="A79" s="46" t="s">
        <v>665</v>
      </c>
      <c r="B79" s="49" t="s">
        <v>287</v>
      </c>
      <c r="C79" s="47" t="s">
        <v>66</v>
      </c>
      <c r="D79" s="49" t="s">
        <v>17</v>
      </c>
      <c r="E79" s="49" t="s">
        <v>353</v>
      </c>
      <c r="F79" s="49"/>
      <c r="G79" s="49"/>
      <c r="H79" s="49"/>
      <c r="I79" s="49" t="s">
        <v>600</v>
      </c>
      <c r="J79" s="49"/>
      <c r="K79" s="49"/>
      <c r="L79" s="50"/>
      <c r="M79" s="50"/>
      <c r="N79" s="49" t="s">
        <v>660</v>
      </c>
      <c r="O79" s="40">
        <v>350661.2</v>
      </c>
      <c r="P79" s="49" t="s">
        <v>377</v>
      </c>
      <c r="Q79" s="49" t="s">
        <v>661</v>
      </c>
      <c r="R79" s="49" t="s">
        <v>653</v>
      </c>
    </row>
    <row r="80" spans="1:18" s="38" customFormat="1" ht="42.75" customHeight="1" x14ac:dyDescent="0.35">
      <c r="A80" s="46" t="s">
        <v>359</v>
      </c>
      <c r="B80" s="20" t="s">
        <v>416</v>
      </c>
      <c r="C80" s="11" t="s">
        <v>16</v>
      </c>
      <c r="D80" s="20"/>
      <c r="E80" s="20" t="s">
        <v>456</v>
      </c>
      <c r="F80" s="20"/>
      <c r="G80" s="20"/>
      <c r="H80" s="20"/>
      <c r="I80" s="20" t="s">
        <v>20</v>
      </c>
      <c r="J80" s="20"/>
      <c r="K80" s="20"/>
      <c r="L80" s="37"/>
      <c r="M80" s="37"/>
      <c r="N80" s="49" t="s">
        <v>631</v>
      </c>
      <c r="O80" s="20">
        <v>0</v>
      </c>
      <c r="P80" s="20" t="s">
        <v>377</v>
      </c>
      <c r="Q80" s="20" t="s">
        <v>457</v>
      </c>
      <c r="R80" s="20" t="s">
        <v>458</v>
      </c>
    </row>
    <row r="81" spans="1:18" s="38" customFormat="1" ht="75" customHeight="1" x14ac:dyDescent="0.35">
      <c r="A81" s="46" t="s">
        <v>360</v>
      </c>
      <c r="B81" s="20" t="s">
        <v>596</v>
      </c>
      <c r="C81" s="11" t="s">
        <v>66</v>
      </c>
      <c r="D81" s="11" t="s">
        <v>17</v>
      </c>
      <c r="E81" s="20" t="s">
        <v>597</v>
      </c>
      <c r="F81" s="20"/>
      <c r="G81" s="20" t="s">
        <v>598</v>
      </c>
      <c r="H81" s="18" t="s">
        <v>599</v>
      </c>
      <c r="I81" s="20" t="s">
        <v>600</v>
      </c>
      <c r="J81" s="18"/>
      <c r="K81" s="18"/>
      <c r="L81" s="36"/>
      <c r="M81" s="36"/>
      <c r="N81" s="49" t="s">
        <v>658</v>
      </c>
      <c r="O81" s="41">
        <v>0</v>
      </c>
      <c r="P81" s="18" t="s">
        <v>377</v>
      </c>
      <c r="Q81" s="20" t="s">
        <v>632</v>
      </c>
      <c r="R81" s="18" t="s">
        <v>659</v>
      </c>
    </row>
    <row r="82" spans="1:18" ht="32.25" customHeight="1" x14ac:dyDescent="0.35">
      <c r="A82" s="46" t="s">
        <v>361</v>
      </c>
      <c r="B82" s="6"/>
      <c r="O82" s="52">
        <f>SUM(O3:O81)</f>
        <v>18858749.320000004</v>
      </c>
    </row>
  </sheetData>
  <autoFilter ref="B2:R81"/>
  <hyperlinks>
    <hyperlink ref="K10" r:id="rId1" display="mailto:sekretariat@zakazny.pl"/>
    <hyperlink ref="J55" r:id="rId2" display="tel:+48 61 285 40 31"/>
    <hyperlink ref="K77" r:id="rId3" display="mailto:sekretariat@usk.wroc.pl"/>
    <hyperlink ref="K78" r:id="rId4" display="mailto:poczta@spzoz.jgora.pl"/>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Konopka Marta</cp:lastModifiedBy>
  <dcterms:created xsi:type="dcterms:W3CDTF">2020-04-06T10:27:26Z</dcterms:created>
  <dcterms:modified xsi:type="dcterms:W3CDTF">2020-04-08T13:11:22Z</dcterms:modified>
</cp:coreProperties>
</file>